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710" activeTab="2"/>
  </bookViews>
  <sheets>
    <sheet name="kategóriák" sheetId="1" r:id="rId1"/>
    <sheet name="abszolut 2013" sheetId="2" r:id="rId2"/>
    <sheet name="női 2013" sheetId="3" r:id="rId3"/>
    <sheet name="absz.ffi 2013" sheetId="4" r:id="rId4"/>
    <sheet name="korcs.ffi 2013" sheetId="5" r:id="rId5"/>
    <sheet name="statisztikák 2013" sheetId="6" r:id="rId6"/>
  </sheets>
  <definedNames>
    <definedName name="_xlnm._FilterDatabase" localSheetId="3" hidden="1">'absz.ffi 2013'!$A$5:$I$101</definedName>
    <definedName name="_xlnm._FilterDatabase" localSheetId="2" hidden="1">'női 2013'!$A$5:$I$36</definedName>
    <definedName name="_xlnm.Print_Titles" localSheetId="1">'abszolut 2013'!$1:$5</definedName>
    <definedName name="_xlnm.Print_Titles" localSheetId="4">'korcs.ffi 2013'!$1:$4</definedName>
    <definedName name="_xlnm.Print_Area" localSheetId="1">'abszolut 2013'!$A$1:$R$138</definedName>
  </definedNames>
  <calcPr fullCalcOnLoad="1"/>
</workbook>
</file>

<file path=xl/sharedStrings.xml><?xml version="1.0" encoding="utf-8"?>
<sst xmlns="http://schemas.openxmlformats.org/spreadsheetml/2006/main" count="1886" uniqueCount="284">
  <si>
    <t>név</t>
  </si>
  <si>
    <t>egyesület</t>
  </si>
  <si>
    <t>szül.év</t>
  </si>
  <si>
    <t>nem</t>
  </si>
  <si>
    <t>f</t>
  </si>
  <si>
    <t>Budapest</t>
  </si>
  <si>
    <t>Forgács Gyula</t>
  </si>
  <si>
    <t>Győrújbarát</t>
  </si>
  <si>
    <t>Győr</t>
  </si>
  <si>
    <t>Bogdán András</t>
  </si>
  <si>
    <t>Szebeni Endre</t>
  </si>
  <si>
    <t>n</t>
  </si>
  <si>
    <t>kat_segéd</t>
  </si>
  <si>
    <t>kategória</t>
  </si>
  <si>
    <t>Összidő</t>
  </si>
  <si>
    <t>Stummer János</t>
  </si>
  <si>
    <t>Futás</t>
  </si>
  <si>
    <t>Kerékpár</t>
  </si>
  <si>
    <t>Futás+Ker.</t>
  </si>
  <si>
    <t>Úszás</t>
  </si>
  <si>
    <t>idő</t>
  </si>
  <si>
    <t>hely.</t>
  </si>
  <si>
    <t>kat.</t>
  </si>
  <si>
    <t>rsz</t>
  </si>
  <si>
    <t>rsz.</t>
  </si>
  <si>
    <t>Vass Sándor</t>
  </si>
  <si>
    <t>Pál József</t>
  </si>
  <si>
    <t>Fügi Andrea</t>
  </si>
  <si>
    <t>Szalai András</t>
  </si>
  <si>
    <t>Molnár Sándor</t>
  </si>
  <si>
    <t>Éliás Ferenc</t>
  </si>
  <si>
    <t>Kiefer Antal</t>
  </si>
  <si>
    <t>Sopron</t>
  </si>
  <si>
    <t>Csőgörné Kenese Mária</t>
  </si>
  <si>
    <t>Királyszentistván</t>
  </si>
  <si>
    <t>Abszolút eredménylista</t>
  </si>
  <si>
    <t>Abszolút férfi eredménylista</t>
  </si>
  <si>
    <t>Abszolút női eredménylista</t>
  </si>
  <si>
    <t>Korcsoportos férfi eredménylista</t>
  </si>
  <si>
    <t>város</t>
  </si>
  <si>
    <t>Fröhlich Henrik</t>
  </si>
  <si>
    <t>Anonym SE</t>
  </si>
  <si>
    <t>Érd</t>
  </si>
  <si>
    <t>dr. Rónai Ferenc</t>
  </si>
  <si>
    <t>Udvardi Péter</t>
  </si>
  <si>
    <t>Fót</t>
  </si>
  <si>
    <t>Nagykanizsa</t>
  </si>
  <si>
    <t>Nagyatád</t>
  </si>
  <si>
    <t>Szüts Miklós</t>
  </si>
  <si>
    <t>Székesfehérvár</t>
  </si>
  <si>
    <t>Vig Zoltán</t>
  </si>
  <si>
    <t>Molnárné Edit</t>
  </si>
  <si>
    <t>dr. Bogdán Gábor</t>
  </si>
  <si>
    <t>Kárász Pál</t>
  </si>
  <si>
    <t>Zalaegerszeg</t>
  </si>
  <si>
    <t>Zalatriatlon</t>
  </si>
  <si>
    <t>Józsa Erika</t>
  </si>
  <si>
    <t>Mátyás Lajos</t>
  </si>
  <si>
    <t>Debrecen</t>
  </si>
  <si>
    <t>hányadik győri triatlonja volt a mai?</t>
  </si>
  <si>
    <t>Hány főnek</t>
  </si>
  <si>
    <t>hány versenyző jött?</t>
  </si>
  <si>
    <t>Déri Miklós</t>
  </si>
  <si>
    <t>Bartos György</t>
  </si>
  <si>
    <t>BMTE</t>
  </si>
  <si>
    <t>Mráz István</t>
  </si>
  <si>
    <t>Vál</t>
  </si>
  <si>
    <t>Károlyi Lajos</t>
  </si>
  <si>
    <t>Horváth Péter</t>
  </si>
  <si>
    <t>Budaőrs</t>
  </si>
  <si>
    <t>Váltó:</t>
  </si>
  <si>
    <t>dr. Czigány Róbert</t>
  </si>
  <si>
    <t>Cs. Nagy András</t>
  </si>
  <si>
    <t>Schmidel Károly</t>
  </si>
  <si>
    <t>Batár Gábor</t>
  </si>
  <si>
    <t>Peppe KSE</t>
  </si>
  <si>
    <t>Zákányi József</t>
  </si>
  <si>
    <t>Szekszárd</t>
  </si>
  <si>
    <t>Németh Attila</t>
  </si>
  <si>
    <t>Balogh Mária</t>
  </si>
  <si>
    <t>Deregi László</t>
  </si>
  <si>
    <t>Németh János</t>
  </si>
  <si>
    <t>Benedek János</t>
  </si>
  <si>
    <t>Nagy Tamás</t>
  </si>
  <si>
    <t>Veresegyház</t>
  </si>
  <si>
    <t>Bombay Zsolt</t>
  </si>
  <si>
    <t>Kontor József</t>
  </si>
  <si>
    <t>Szántó László</t>
  </si>
  <si>
    <t>Nagyigmánd</t>
  </si>
  <si>
    <t>Náray-Szabó Géza</t>
  </si>
  <si>
    <t>Hegedüsné Soós Éva</t>
  </si>
  <si>
    <t>Győrzámoly</t>
  </si>
  <si>
    <t>Maróti Vilmos</t>
  </si>
  <si>
    <t>Honnan</t>
  </si>
  <si>
    <t>Koller Zoltán</t>
  </si>
  <si>
    <t>SZESE</t>
  </si>
  <si>
    <t>Balassa László</t>
  </si>
  <si>
    <t>Mosonmagyaróvár</t>
  </si>
  <si>
    <t>Szentesi Nándor</t>
  </si>
  <si>
    <t>Györgyi Péter</t>
  </si>
  <si>
    <t>Pápa</t>
  </si>
  <si>
    <t>Bakó László</t>
  </si>
  <si>
    <t>Khaut András</t>
  </si>
  <si>
    <t>Harka</t>
  </si>
  <si>
    <t>Klem Zsolt</t>
  </si>
  <si>
    <t>Sáthy István</t>
  </si>
  <si>
    <t>Szabó Sándor</t>
  </si>
  <si>
    <t>Dynamic TC Szekszárd</t>
  </si>
  <si>
    <t>TRI-CO Triatlon Klub</t>
  </si>
  <si>
    <t>Kugler Ferenc</t>
  </si>
  <si>
    <t>Soós Jenő</t>
  </si>
  <si>
    <t>Árus-Kovács Zsuzsanna</t>
  </si>
  <si>
    <t>Mayer Henriette</t>
  </si>
  <si>
    <t>Cravero Edina</t>
  </si>
  <si>
    <t>Herendi Zsuzsa</t>
  </si>
  <si>
    <t>Pécs</t>
  </si>
  <si>
    <t>Mesterházi Ildikó</t>
  </si>
  <si>
    <t>Lendvai Judit</t>
  </si>
  <si>
    <t>F75-</t>
  </si>
  <si>
    <t>F70-74</t>
  </si>
  <si>
    <t>F65-69</t>
  </si>
  <si>
    <t>F60-64</t>
  </si>
  <si>
    <t>F55-59</t>
  </si>
  <si>
    <t>F50-54</t>
  </si>
  <si>
    <t>F45-49</t>
  </si>
  <si>
    <t>F40-44</t>
  </si>
  <si>
    <t>N60-64</t>
  </si>
  <si>
    <t>N65-69</t>
  </si>
  <si>
    <t>N70-</t>
  </si>
  <si>
    <t>N55-59</t>
  </si>
  <si>
    <t>N50-54</t>
  </si>
  <si>
    <t>N45-49</t>
  </si>
  <si>
    <t>N40-44</t>
  </si>
  <si>
    <t>N35-39</t>
  </si>
  <si>
    <t>N30-34</t>
  </si>
  <si>
    <t>UNISPORT Pécs</t>
  </si>
  <si>
    <t>Palkovits Attila</t>
  </si>
  <si>
    <t>Mosonszentmiklós</t>
  </si>
  <si>
    <t>VISE</t>
  </si>
  <si>
    <t>Tüske Zsolt</t>
  </si>
  <si>
    <t>Esztergom</t>
  </si>
  <si>
    <t>Hangya Gábor</t>
  </si>
  <si>
    <t>Kristóf Tibor</t>
  </si>
  <si>
    <t>Németh Frigyes</t>
  </si>
  <si>
    <t>Bíró Csaba</t>
  </si>
  <si>
    <t>Tata</t>
  </si>
  <si>
    <t>OTRI</t>
  </si>
  <si>
    <t>Ambrus Alexander</t>
  </si>
  <si>
    <t>Nagy Sándor</t>
  </si>
  <si>
    <t>BKV Előre Sc.</t>
  </si>
  <si>
    <t>Les Zoltán</t>
  </si>
  <si>
    <t>Tóth Gábor</t>
  </si>
  <si>
    <t>Ikrény</t>
  </si>
  <si>
    <t>Bődi Sándor</t>
  </si>
  <si>
    <t>Veszprémi Triatlon Egylet</t>
  </si>
  <si>
    <t>Szentmihályi Gábor</t>
  </si>
  <si>
    <t>Boros Szilvia Mercédesz</t>
  </si>
  <si>
    <t>Adorján András</t>
  </si>
  <si>
    <t>Cseh Andrea</t>
  </si>
  <si>
    <t>K.E.F.E.</t>
  </si>
  <si>
    <t>Lőrinc 2000</t>
  </si>
  <si>
    <t>Bartucz György</t>
  </si>
  <si>
    <t>Gömöry Árpád</t>
  </si>
  <si>
    <t>Csuka Sándor</t>
  </si>
  <si>
    <t>Támogatóink:</t>
  </si>
  <si>
    <t>Az adatok tájékoztató jellegűek.</t>
  </si>
  <si>
    <t>Korcsoportos női eredménylista</t>
  </si>
  <si>
    <t>Szombathely</t>
  </si>
  <si>
    <t>Vránics László</t>
  </si>
  <si>
    <t>Hócza Attila</t>
  </si>
  <si>
    <t>Mezőkövesd</t>
  </si>
  <si>
    <t>Hódoska Triatlon SC</t>
  </si>
  <si>
    <t>Most Szabadidősport SE</t>
  </si>
  <si>
    <t>Vasemberek Klubja</t>
  </si>
  <si>
    <t>Czigány István</t>
  </si>
  <si>
    <t>Tullner László</t>
  </si>
  <si>
    <t>Szt. István</t>
  </si>
  <si>
    <t>Tóth Pál</t>
  </si>
  <si>
    <t>Budai XI. SE</t>
  </si>
  <si>
    <t>Kárpáti József</t>
  </si>
  <si>
    <t>Bolla Róbert</t>
  </si>
  <si>
    <t>Lovászpatona</t>
  </si>
  <si>
    <t>dr. Lados Mihály</t>
  </si>
  <si>
    <t>Komarno</t>
  </si>
  <si>
    <t>Komarno SK</t>
  </si>
  <si>
    <t>Proathlon</t>
  </si>
  <si>
    <t>Hulman István</t>
  </si>
  <si>
    <t>HMWO</t>
  </si>
  <si>
    <t>Tekergők SE Hajdúböszörmény</t>
  </si>
  <si>
    <t>UTE Budapest</t>
  </si>
  <si>
    <t>Szabó Judit</t>
  </si>
  <si>
    <t>Göd</t>
  </si>
  <si>
    <t>Orbánné Kerekes Katalin</t>
  </si>
  <si>
    <t>Puskás Borbála</t>
  </si>
  <si>
    <t>Széchy Tamás SI</t>
  </si>
  <si>
    <t>dr. Kovács Éva</t>
  </si>
  <si>
    <t>Nagykovácsi</t>
  </si>
  <si>
    <t>XXIII. BÜCHL Hungaria Szenior Triatlon</t>
  </si>
  <si>
    <t>Győr, 2013. október 6.</t>
  </si>
  <si>
    <t>f1910</t>
  </si>
  <si>
    <t>f1939</t>
  </si>
  <si>
    <t>f1944</t>
  </si>
  <si>
    <t>f1949</t>
  </si>
  <si>
    <t>f1954</t>
  </si>
  <si>
    <t>f1959</t>
  </si>
  <si>
    <t>f1964</t>
  </si>
  <si>
    <t>f1969</t>
  </si>
  <si>
    <t>n1910</t>
  </si>
  <si>
    <t>n1944</t>
  </si>
  <si>
    <t>n1949</t>
  </si>
  <si>
    <t>n1954</t>
  </si>
  <si>
    <t>n1959</t>
  </si>
  <si>
    <t>n1964</t>
  </si>
  <si>
    <t>n1969</t>
  </si>
  <si>
    <t>n1974</t>
  </si>
  <si>
    <t>n1979</t>
  </si>
  <si>
    <t>Pécsi Triatlon E.</t>
  </si>
  <si>
    <t>Kovács András</t>
  </si>
  <si>
    <t>Szomód</t>
  </si>
  <si>
    <t>TTT-HSE Tata</t>
  </si>
  <si>
    <t>Satorbike-Team</t>
  </si>
  <si>
    <t>Binder Tamás</t>
  </si>
  <si>
    <t>Vaska Kálmán</t>
  </si>
  <si>
    <t>Horváth Tamás</t>
  </si>
  <si>
    <t>Kisvakond</t>
  </si>
  <si>
    <t>Jankov István</t>
  </si>
  <si>
    <t>Őrbottyán</t>
  </si>
  <si>
    <t>Veresegyházi VSK</t>
  </si>
  <si>
    <t>Versenyen kívül</t>
  </si>
  <si>
    <t>Napraforgó Futóklub</t>
  </si>
  <si>
    <t>Szabó István</t>
  </si>
  <si>
    <t>Márokföld</t>
  </si>
  <si>
    <t>Zömbik László</t>
  </si>
  <si>
    <t>Keszthely</t>
  </si>
  <si>
    <t>Keszthelyi Kilométerek</t>
  </si>
  <si>
    <t>Határőr Nyugdíjasok</t>
  </si>
  <si>
    <t>Nagy Róbert</t>
  </si>
  <si>
    <t>Fricikli Team</t>
  </si>
  <si>
    <t>Péter Attila</t>
  </si>
  <si>
    <t>Kaposvár</t>
  </si>
  <si>
    <t>Fuszekli</t>
  </si>
  <si>
    <t>Gyulai László</t>
  </si>
  <si>
    <t>dr. Kertész Tamás</t>
  </si>
  <si>
    <t>Bruzsa Kata</t>
  </si>
  <si>
    <t>Ajka</t>
  </si>
  <si>
    <t>Uni Sport</t>
  </si>
  <si>
    <t>Kosár Dezső</t>
  </si>
  <si>
    <t>Győrújfalu</t>
  </si>
  <si>
    <t>Rotary Club Győr</t>
  </si>
  <si>
    <t>Zsilák Judit</t>
  </si>
  <si>
    <t>Kovács Tibor</t>
  </si>
  <si>
    <t>Katona Zsolt</t>
  </si>
  <si>
    <t>Kovács Gábor</t>
  </si>
  <si>
    <t>Esztergomi Triatlon Klub</t>
  </si>
  <si>
    <t>Győri Vízügy-Spartakus SE</t>
  </si>
  <si>
    <t>Triatád Nagyatád</t>
  </si>
  <si>
    <t>Budaőrsi Triatlon Klub</t>
  </si>
  <si>
    <t>Békefi Eörs</t>
  </si>
  <si>
    <t>Mischler Miklós</t>
  </si>
  <si>
    <t>dr. Cesko Izabella</t>
  </si>
  <si>
    <t>Kropkó Triatlon Club</t>
  </si>
  <si>
    <t>Hodossy Ágnes</t>
  </si>
  <si>
    <t>Markóné Rábai Gizella</t>
  </si>
  <si>
    <t>MVSE</t>
  </si>
  <si>
    <t>Aratóné Budai-Péterbence Csilla</t>
  </si>
  <si>
    <t>Dezső Linda</t>
  </si>
  <si>
    <t>Bécs</t>
  </si>
  <si>
    <t>Molnár Anita</t>
  </si>
  <si>
    <t>SzHSK</t>
  </si>
  <si>
    <t>Vass Ervin</t>
  </si>
  <si>
    <t>Dunaszerdahely</t>
  </si>
  <si>
    <t>KT Rodina</t>
  </si>
  <si>
    <t>dr. Vajda Miklós</t>
  </si>
  <si>
    <t>Vajda Zsuzsa</t>
  </si>
  <si>
    <t>Dózsa Györgyné</t>
  </si>
  <si>
    <t>dr. Dévényi Katalin</t>
  </si>
  <si>
    <t>Gy-M-S-m-i Szabadidő Szöv.</t>
  </si>
  <si>
    <t>Laki Irén</t>
  </si>
  <si>
    <t>Németh Rozália</t>
  </si>
  <si>
    <t>Révai SE</t>
  </si>
  <si>
    <t>Ivánkovics Norbert</t>
  </si>
  <si>
    <t>Csak 7x25 = 175 m-t úszott!</t>
  </si>
  <si>
    <t>DNS</t>
  </si>
  <si>
    <t>Győri Ladik: Boros Szilvia, Zsolnai Katalin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</si>
</sst>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1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2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1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25" fillId="0" borderId="0" xfId="0" applyFont="1" applyAlignment="1">
      <alignment vertical="center"/>
    </xf>
    <xf numFmtId="2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0" fontId="0" fillId="0" borderId="0" xfId="0" applyFont="1" applyFill="1" applyAlignment="1">
      <alignment shrinkToFit="1"/>
    </xf>
    <xf numFmtId="21" fontId="24" fillId="0" borderId="11" xfId="0" applyNumberFormat="1" applyFont="1" applyFill="1" applyBorder="1" applyAlignment="1">
      <alignment/>
    </xf>
    <xf numFmtId="46" fontId="0" fillId="0" borderId="11" xfId="0" applyNumberFormat="1" applyFont="1" applyFill="1" applyBorder="1" applyAlignment="1">
      <alignment horizontal="center"/>
    </xf>
    <xf numFmtId="21" fontId="24" fillId="0" borderId="11" xfId="0" applyNumberFormat="1" applyFont="1" applyFill="1" applyBorder="1" applyAlignment="1">
      <alignment/>
    </xf>
    <xf numFmtId="21" fontId="0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1" fontId="0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199</v>
      </c>
      <c r="B1" t="s">
        <v>118</v>
      </c>
    </row>
    <row r="2" spans="1:2" ht="12.75">
      <c r="A2" t="s">
        <v>200</v>
      </c>
      <c r="B2" t="s">
        <v>119</v>
      </c>
    </row>
    <row r="3" spans="1:2" ht="12.75">
      <c r="A3" t="s">
        <v>201</v>
      </c>
      <c r="B3" t="s">
        <v>120</v>
      </c>
    </row>
    <row r="4" spans="1:2" ht="12.75">
      <c r="A4" t="s">
        <v>202</v>
      </c>
      <c r="B4" t="s">
        <v>121</v>
      </c>
    </row>
    <row r="5" spans="1:2" ht="12.75">
      <c r="A5" t="s">
        <v>203</v>
      </c>
      <c r="B5" t="s">
        <v>122</v>
      </c>
    </row>
    <row r="6" spans="1:2" ht="12.75">
      <c r="A6" t="s">
        <v>204</v>
      </c>
      <c r="B6" t="s">
        <v>123</v>
      </c>
    </row>
    <row r="7" spans="1:2" ht="12.75">
      <c r="A7" t="s">
        <v>205</v>
      </c>
      <c r="B7" t="s">
        <v>124</v>
      </c>
    </row>
    <row r="8" spans="1:2" ht="12.75">
      <c r="A8" t="s">
        <v>206</v>
      </c>
      <c r="B8" t="s">
        <v>125</v>
      </c>
    </row>
    <row r="9" spans="1:2" ht="12.75">
      <c r="A9" s="48" t="s">
        <v>207</v>
      </c>
      <c r="B9" t="s">
        <v>128</v>
      </c>
    </row>
    <row r="10" spans="1:2" ht="12.75">
      <c r="A10" s="48" t="s">
        <v>208</v>
      </c>
      <c r="B10" t="s">
        <v>127</v>
      </c>
    </row>
    <row r="11" spans="1:2" ht="12.75">
      <c r="A11" s="48" t="s">
        <v>209</v>
      </c>
      <c r="B11" t="s">
        <v>126</v>
      </c>
    </row>
    <row r="12" spans="1:2" ht="12.75">
      <c r="A12" s="48" t="s">
        <v>210</v>
      </c>
      <c r="B12" t="s">
        <v>129</v>
      </c>
    </row>
    <row r="13" spans="1:2" ht="12.75">
      <c r="A13" s="48" t="s">
        <v>211</v>
      </c>
      <c r="B13" t="s">
        <v>130</v>
      </c>
    </row>
    <row r="14" spans="1:2" ht="12.75">
      <c r="A14" s="48" t="s">
        <v>212</v>
      </c>
      <c r="B14" t="s">
        <v>131</v>
      </c>
    </row>
    <row r="15" spans="1:2" ht="12.75">
      <c r="A15" s="48" t="s">
        <v>213</v>
      </c>
      <c r="B15" t="s">
        <v>132</v>
      </c>
    </row>
    <row r="16" spans="1:2" ht="12.75">
      <c r="A16" s="48" t="s">
        <v>214</v>
      </c>
      <c r="B16" t="s">
        <v>133</v>
      </c>
    </row>
    <row r="17" spans="1:2" ht="12.75">
      <c r="A17" s="48" t="s">
        <v>215</v>
      </c>
      <c r="B17" t="s">
        <v>134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139"/>
  <sheetViews>
    <sheetView workbookViewId="0" topLeftCell="A1">
      <pane ySplit="5" topLeftCell="BM6" activePane="bottomLeft" state="frozen"/>
      <selection pane="topLeft" activeCell="A1" sqref="A1"/>
      <selection pane="bottomLeft" activeCell="D137" sqref="D137"/>
    </sheetView>
  </sheetViews>
  <sheetFormatPr defaultColWidth="9.140625" defaultRowHeight="12.75" outlineLevelCol="1"/>
  <cols>
    <col min="1" max="1" width="5.7109375" style="12" customWidth="1"/>
    <col min="2" max="2" width="4.421875" style="4" bestFit="1" customWidth="1"/>
    <col min="3" max="3" width="25.140625" style="5" customWidth="1"/>
    <col min="4" max="4" width="2.57421875" style="4" customWidth="1"/>
    <col min="5" max="5" width="16.7109375" style="24" bestFit="1" customWidth="1"/>
    <col min="6" max="6" width="27.7109375" style="24" customWidth="1"/>
    <col min="7" max="7" width="8.28125" style="4" customWidth="1"/>
    <col min="8" max="8" width="11.421875" style="5" hidden="1" customWidth="1" outlineLevel="1"/>
    <col min="9" max="9" width="6.8515625" style="4" customWidth="1" collapsed="1"/>
    <col min="10" max="10" width="7.8515625" style="4" customWidth="1"/>
    <col min="11" max="11" width="4.8515625" style="4" customWidth="1"/>
    <col min="12" max="12" width="8.28125" style="4" customWidth="1"/>
    <col min="13" max="13" width="5.28125" style="4" customWidth="1"/>
    <col min="14" max="14" width="9.28125" style="4" customWidth="1"/>
    <col min="15" max="15" width="5.57421875" style="4" customWidth="1"/>
    <col min="16" max="16" width="10.00390625" style="4" customWidth="1"/>
    <col min="17" max="17" width="5.7109375" style="4" customWidth="1"/>
    <col min="18" max="18" width="9.28125" style="6" customWidth="1"/>
    <col min="19" max="16384" width="9.140625" style="5" customWidth="1"/>
  </cols>
  <sheetData>
    <row r="1" spans="1:18" ht="20.25">
      <c r="A1" s="80" t="s">
        <v>197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8">
      <c r="A2" s="81" t="s">
        <v>198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s="4" customFormat="1" ht="12.75">
      <c r="A4" s="78" t="s">
        <v>21</v>
      </c>
      <c r="B4" s="78" t="s">
        <v>23</v>
      </c>
      <c r="C4" s="78" t="s">
        <v>0</v>
      </c>
      <c r="D4" s="78" t="s">
        <v>3</v>
      </c>
      <c r="E4" s="76" t="s">
        <v>39</v>
      </c>
      <c r="F4" s="76" t="s">
        <v>1</v>
      </c>
      <c r="G4" s="78" t="s">
        <v>2</v>
      </c>
      <c r="H4" s="9" t="s">
        <v>12</v>
      </c>
      <c r="I4" s="78" t="s">
        <v>22</v>
      </c>
      <c r="J4" s="83" t="s">
        <v>16</v>
      </c>
      <c r="K4" s="83"/>
      <c r="L4" s="83" t="s">
        <v>18</v>
      </c>
      <c r="M4" s="83"/>
      <c r="N4" s="83" t="s">
        <v>17</v>
      </c>
      <c r="O4" s="83"/>
      <c r="P4" s="83" t="s">
        <v>19</v>
      </c>
      <c r="Q4" s="83"/>
      <c r="R4" s="11" t="s">
        <v>14</v>
      </c>
    </row>
    <row r="5" spans="1:18" s="4" customFormat="1" ht="12.75">
      <c r="A5" s="79"/>
      <c r="B5" s="79"/>
      <c r="C5" s="79"/>
      <c r="D5" s="79"/>
      <c r="E5" s="77"/>
      <c r="F5" s="77"/>
      <c r="G5" s="79"/>
      <c r="H5" s="9"/>
      <c r="I5" s="79"/>
      <c r="J5" s="10" t="s">
        <v>20</v>
      </c>
      <c r="K5" s="10" t="s">
        <v>21</v>
      </c>
      <c r="L5" s="10" t="s">
        <v>20</v>
      </c>
      <c r="M5" s="10" t="s">
        <v>21</v>
      </c>
      <c r="N5" s="10" t="s">
        <v>20</v>
      </c>
      <c r="O5" s="10" t="s">
        <v>21</v>
      </c>
      <c r="P5" s="10" t="s">
        <v>20</v>
      </c>
      <c r="Q5" s="10" t="s">
        <v>21</v>
      </c>
      <c r="R5" s="11"/>
    </row>
    <row r="6" spans="1:18" ht="12.75">
      <c r="A6" s="50">
        <v>1</v>
      </c>
      <c r="B6" s="8">
        <v>17</v>
      </c>
      <c r="C6" s="7" t="s">
        <v>92</v>
      </c>
      <c r="D6" s="8" t="s">
        <v>4</v>
      </c>
      <c r="E6" s="25" t="s">
        <v>32</v>
      </c>
      <c r="F6" s="25" t="s">
        <v>216</v>
      </c>
      <c r="G6" s="8">
        <v>1968</v>
      </c>
      <c r="H6" s="13" t="str">
        <f aca="true" t="shared" si="0" ref="H6:H37">CONCATENATE(D6,G6)</f>
        <v>f1968</v>
      </c>
      <c r="I6" s="14" t="str">
        <f>VLOOKUP(H6,kategóriák!A$1:B$17,2,TRUE)</f>
        <v>F45-49</v>
      </c>
      <c r="J6" s="15">
        <v>0.006944444444444444</v>
      </c>
      <c r="K6" s="16">
        <f aca="true" t="shared" si="1" ref="K6:K37">RANK(J6,J$6:J$129,1)</f>
        <v>4</v>
      </c>
      <c r="L6" s="49">
        <v>0.026736111111111113</v>
      </c>
      <c r="M6" s="16">
        <f aca="true" t="shared" si="2" ref="M6:M37">RANK(L6,L$6:L$132,1)</f>
        <v>2</v>
      </c>
      <c r="N6" s="15">
        <f aca="true" t="shared" si="3" ref="N6:N37">L6-J6</f>
        <v>0.01979166666666667</v>
      </c>
      <c r="O6" s="16">
        <f aca="true" t="shared" si="4" ref="O6:O37">RANK(N6,N$6:N$132,1)</f>
        <v>2</v>
      </c>
      <c r="P6" s="15">
        <f aca="true" t="shared" si="5" ref="P6:P37">R6-L6</f>
        <v>0.003738425925925923</v>
      </c>
      <c r="Q6" s="16">
        <f aca="true" t="shared" si="6" ref="Q6:Q37">RANK(P6,P$6:P$128,1)</f>
        <v>1</v>
      </c>
      <c r="R6" s="15">
        <v>0.030474537037037036</v>
      </c>
    </row>
    <row r="7" spans="1:18" ht="12.75">
      <c r="A7" s="50">
        <v>2</v>
      </c>
      <c r="B7" s="8">
        <v>5</v>
      </c>
      <c r="C7" s="7" t="s">
        <v>94</v>
      </c>
      <c r="D7" s="8" t="s">
        <v>4</v>
      </c>
      <c r="E7" s="25" t="s">
        <v>8</v>
      </c>
      <c r="F7" s="25" t="s">
        <v>95</v>
      </c>
      <c r="G7" s="8">
        <v>1967</v>
      </c>
      <c r="H7" s="13" t="str">
        <f t="shared" si="0"/>
        <v>f1967</v>
      </c>
      <c r="I7" s="14" t="str">
        <f>VLOOKUP(H7,kategóriák!A$1:B$17,2,TRUE)</f>
        <v>F45-49</v>
      </c>
      <c r="J7" s="15">
        <v>0.006724537037037037</v>
      </c>
      <c r="K7" s="16">
        <f t="shared" si="1"/>
        <v>1</v>
      </c>
      <c r="L7" s="49">
        <v>0.02638888888888889</v>
      </c>
      <c r="M7" s="16">
        <f t="shared" si="2"/>
        <v>1</v>
      </c>
      <c r="N7" s="15">
        <f t="shared" si="3"/>
        <v>0.019664351851851853</v>
      </c>
      <c r="O7" s="16">
        <f t="shared" si="4"/>
        <v>1</v>
      </c>
      <c r="P7" s="15">
        <f t="shared" si="5"/>
        <v>0.004247685185185188</v>
      </c>
      <c r="Q7" s="16">
        <f t="shared" si="6"/>
        <v>9</v>
      </c>
      <c r="R7" s="15">
        <v>0.030636574074074076</v>
      </c>
    </row>
    <row r="8" spans="1:18" ht="12.75">
      <c r="A8" s="50">
        <v>3</v>
      </c>
      <c r="B8" s="8">
        <v>7</v>
      </c>
      <c r="C8" s="7" t="s">
        <v>71</v>
      </c>
      <c r="D8" s="8" t="s">
        <v>4</v>
      </c>
      <c r="E8" s="25" t="s">
        <v>46</v>
      </c>
      <c r="F8" s="25" t="s">
        <v>135</v>
      </c>
      <c r="G8" s="8">
        <v>1968</v>
      </c>
      <c r="H8" s="13" t="str">
        <f t="shared" si="0"/>
        <v>f1968</v>
      </c>
      <c r="I8" s="14" t="str">
        <f>VLOOKUP(H8,kategóriák!A$1:B$17,2,TRUE)</f>
        <v>F45-49</v>
      </c>
      <c r="J8" s="15">
        <v>0.00693287037037037</v>
      </c>
      <c r="K8" s="16">
        <f t="shared" si="1"/>
        <v>3</v>
      </c>
      <c r="L8" s="49">
        <v>0.027314814814814816</v>
      </c>
      <c r="M8" s="16">
        <f t="shared" si="2"/>
        <v>3</v>
      </c>
      <c r="N8" s="15">
        <f t="shared" si="3"/>
        <v>0.020381944444444446</v>
      </c>
      <c r="O8" s="16">
        <f t="shared" si="4"/>
        <v>4</v>
      </c>
      <c r="P8" s="15">
        <f t="shared" si="5"/>
        <v>0.003969907407407405</v>
      </c>
      <c r="Q8" s="16">
        <f t="shared" si="6"/>
        <v>4</v>
      </c>
      <c r="R8" s="15">
        <v>0.03128472222222222</v>
      </c>
    </row>
    <row r="9" spans="1:18" ht="12.75">
      <c r="A9" s="50">
        <v>4</v>
      </c>
      <c r="B9" s="8">
        <v>19</v>
      </c>
      <c r="C9" s="7" t="s">
        <v>168</v>
      </c>
      <c r="D9" s="8" t="s">
        <v>4</v>
      </c>
      <c r="E9" s="25" t="s">
        <v>46</v>
      </c>
      <c r="F9" s="25" t="s">
        <v>108</v>
      </c>
      <c r="G9" s="8">
        <v>1972</v>
      </c>
      <c r="H9" s="13" t="str">
        <f t="shared" si="0"/>
        <v>f1972</v>
      </c>
      <c r="I9" s="14" t="str">
        <f>VLOOKUP(H9,kategóriák!A$1:B$17,2,TRUE)</f>
        <v>F40-44</v>
      </c>
      <c r="J9" s="15">
        <v>0.007488425925925926</v>
      </c>
      <c r="K9" s="16">
        <f t="shared" si="1"/>
        <v>5</v>
      </c>
      <c r="L9" s="49">
        <v>0.027395833333333338</v>
      </c>
      <c r="M9" s="16">
        <f t="shared" si="2"/>
        <v>4</v>
      </c>
      <c r="N9" s="15">
        <f t="shared" si="3"/>
        <v>0.019907407407407412</v>
      </c>
      <c r="O9" s="16">
        <f t="shared" si="4"/>
        <v>3</v>
      </c>
      <c r="P9" s="15">
        <f t="shared" si="5"/>
        <v>0.004849537037037031</v>
      </c>
      <c r="Q9" s="16">
        <f t="shared" si="6"/>
        <v>17</v>
      </c>
      <c r="R9" s="15">
        <v>0.03224537037037037</v>
      </c>
    </row>
    <row r="10" spans="1:18" ht="12.75">
      <c r="A10" s="50">
        <v>5</v>
      </c>
      <c r="B10" s="8">
        <v>27</v>
      </c>
      <c r="C10" s="7" t="s">
        <v>136</v>
      </c>
      <c r="D10" s="8" t="s">
        <v>4</v>
      </c>
      <c r="E10" s="25" t="s">
        <v>137</v>
      </c>
      <c r="F10" s="25" t="s">
        <v>95</v>
      </c>
      <c r="G10" s="8">
        <v>1971</v>
      </c>
      <c r="H10" s="13" t="str">
        <f t="shared" si="0"/>
        <v>f1971</v>
      </c>
      <c r="I10" s="14" t="str">
        <f>VLOOKUP(H10,kategóriák!A$1:B$17,2,TRUE)</f>
        <v>F40-44</v>
      </c>
      <c r="J10" s="15">
        <v>0.007905092592592592</v>
      </c>
      <c r="K10" s="16">
        <f t="shared" si="1"/>
        <v>14</v>
      </c>
      <c r="L10" s="49">
        <v>0.028703703703703703</v>
      </c>
      <c r="M10" s="16">
        <f t="shared" si="2"/>
        <v>5</v>
      </c>
      <c r="N10" s="15">
        <f t="shared" si="3"/>
        <v>0.02079861111111111</v>
      </c>
      <c r="O10" s="16">
        <f t="shared" si="4"/>
        <v>5</v>
      </c>
      <c r="P10" s="15">
        <f t="shared" si="5"/>
        <v>0.003761574074074077</v>
      </c>
      <c r="Q10" s="16">
        <f t="shared" si="6"/>
        <v>2</v>
      </c>
      <c r="R10" s="15">
        <v>0.03246527777777778</v>
      </c>
    </row>
    <row r="11" spans="1:18" ht="12.75">
      <c r="A11" s="50">
        <v>6</v>
      </c>
      <c r="B11" s="8">
        <v>42</v>
      </c>
      <c r="C11" s="7" t="s">
        <v>102</v>
      </c>
      <c r="D11" s="8" t="s">
        <v>4</v>
      </c>
      <c r="E11" s="25" t="s">
        <v>103</v>
      </c>
      <c r="F11" s="25" t="s">
        <v>216</v>
      </c>
      <c r="G11" s="8">
        <v>1964</v>
      </c>
      <c r="H11" s="13" t="str">
        <f t="shared" si="0"/>
        <v>f1964</v>
      </c>
      <c r="I11" s="14" t="str">
        <f>VLOOKUP(H11,kategóriák!A$1:B$17,2,TRUE)</f>
        <v>F45-49</v>
      </c>
      <c r="J11" s="15">
        <v>0.008078703703703704</v>
      </c>
      <c r="K11" s="16">
        <f t="shared" si="1"/>
        <v>19</v>
      </c>
      <c r="L11" s="49">
        <v>0.028877314814814817</v>
      </c>
      <c r="M11" s="16">
        <f t="shared" si="2"/>
        <v>9</v>
      </c>
      <c r="N11" s="15">
        <f t="shared" si="3"/>
        <v>0.020798611111111115</v>
      </c>
      <c r="O11" s="16">
        <f t="shared" si="4"/>
        <v>6</v>
      </c>
      <c r="P11" s="15">
        <f t="shared" si="5"/>
        <v>0.00392361111111111</v>
      </c>
      <c r="Q11" s="16">
        <f t="shared" si="6"/>
        <v>3</v>
      </c>
      <c r="R11" s="15">
        <v>0.03280092592592593</v>
      </c>
    </row>
    <row r="12" spans="1:18" ht="12.75">
      <c r="A12" s="50">
        <v>7</v>
      </c>
      <c r="B12" s="8">
        <v>77</v>
      </c>
      <c r="C12" s="7" t="s">
        <v>72</v>
      </c>
      <c r="D12" s="8" t="s">
        <v>4</v>
      </c>
      <c r="E12" s="25" t="s">
        <v>66</v>
      </c>
      <c r="F12" s="25" t="s">
        <v>138</v>
      </c>
      <c r="G12" s="8">
        <v>1968</v>
      </c>
      <c r="H12" s="13" t="str">
        <f t="shared" si="0"/>
        <v>f1968</v>
      </c>
      <c r="I12" s="14" t="str">
        <f>VLOOKUP(H12,kategóriák!A$1:B$17,2,TRUE)</f>
        <v>F45-49</v>
      </c>
      <c r="J12" s="15">
        <v>0.0077314814814814815</v>
      </c>
      <c r="K12" s="16">
        <f t="shared" si="1"/>
        <v>10</v>
      </c>
      <c r="L12" s="49">
        <v>0.028761574074074075</v>
      </c>
      <c r="M12" s="16">
        <f t="shared" si="2"/>
        <v>6</v>
      </c>
      <c r="N12" s="15">
        <f t="shared" si="3"/>
        <v>0.021030092592592593</v>
      </c>
      <c r="O12" s="16">
        <f t="shared" si="4"/>
        <v>10</v>
      </c>
      <c r="P12" s="15">
        <f t="shared" si="5"/>
        <v>0.004189814814814816</v>
      </c>
      <c r="Q12" s="16">
        <f t="shared" si="6"/>
        <v>8</v>
      </c>
      <c r="R12" s="15">
        <v>0.03295138888888889</v>
      </c>
    </row>
    <row r="13" spans="1:18" ht="12.75">
      <c r="A13" s="50">
        <v>8</v>
      </c>
      <c r="B13" s="8">
        <v>40</v>
      </c>
      <c r="C13" s="7" t="s">
        <v>62</v>
      </c>
      <c r="D13" s="8" t="s">
        <v>4</v>
      </c>
      <c r="E13" s="25" t="s">
        <v>54</v>
      </c>
      <c r="F13" s="25" t="s">
        <v>55</v>
      </c>
      <c r="G13" s="8">
        <v>1957</v>
      </c>
      <c r="H13" s="13" t="str">
        <f t="shared" si="0"/>
        <v>f1957</v>
      </c>
      <c r="I13" s="14" t="str">
        <f>VLOOKUP(H13,kategóriák!A$1:B$17,2,TRUE)</f>
        <v>F55-59</v>
      </c>
      <c r="J13" s="15">
        <v>0.007951388888888888</v>
      </c>
      <c r="K13" s="16">
        <f t="shared" si="1"/>
        <v>17</v>
      </c>
      <c r="L13" s="49">
        <v>0.028935185185185185</v>
      </c>
      <c r="M13" s="16">
        <f t="shared" si="2"/>
        <v>11</v>
      </c>
      <c r="N13" s="15">
        <f t="shared" si="3"/>
        <v>0.0209837962962963</v>
      </c>
      <c r="O13" s="16">
        <f t="shared" si="4"/>
        <v>9</v>
      </c>
      <c r="P13" s="15">
        <f t="shared" si="5"/>
        <v>0.004143518518518515</v>
      </c>
      <c r="Q13" s="16">
        <f t="shared" si="6"/>
        <v>6</v>
      </c>
      <c r="R13" s="15">
        <v>0.0330787037037037</v>
      </c>
    </row>
    <row r="14" spans="1:18" ht="12.75">
      <c r="A14" s="50">
        <v>9</v>
      </c>
      <c r="B14" s="8">
        <v>35</v>
      </c>
      <c r="C14" s="7" t="s">
        <v>139</v>
      </c>
      <c r="D14" s="8" t="s">
        <v>4</v>
      </c>
      <c r="E14" s="25" t="s">
        <v>140</v>
      </c>
      <c r="F14" s="25" t="s">
        <v>253</v>
      </c>
      <c r="G14" s="8">
        <v>1969</v>
      </c>
      <c r="H14" s="13" t="str">
        <f t="shared" si="0"/>
        <v>f1969</v>
      </c>
      <c r="I14" s="14" t="str">
        <f>VLOOKUP(H14,kategóriák!A$1:B$17,2,TRUE)</f>
        <v>F40-44</v>
      </c>
      <c r="J14" s="15">
        <v>0.007928240740740741</v>
      </c>
      <c r="K14" s="16">
        <f t="shared" si="1"/>
        <v>15</v>
      </c>
      <c r="L14" s="49">
        <v>0.02884259259259259</v>
      </c>
      <c r="M14" s="16">
        <f t="shared" si="2"/>
        <v>8</v>
      </c>
      <c r="N14" s="15">
        <f t="shared" si="3"/>
        <v>0.02091435185185185</v>
      </c>
      <c r="O14" s="16">
        <f t="shared" si="4"/>
        <v>7</v>
      </c>
      <c r="P14" s="15">
        <f t="shared" si="5"/>
        <v>0.004722222222222228</v>
      </c>
      <c r="Q14" s="16">
        <f t="shared" si="6"/>
        <v>14</v>
      </c>
      <c r="R14" s="15">
        <v>0.03356481481481482</v>
      </c>
    </row>
    <row r="15" spans="1:18" ht="12.75">
      <c r="A15" s="50">
        <v>10</v>
      </c>
      <c r="B15" s="8">
        <v>85</v>
      </c>
      <c r="C15" s="7" t="s">
        <v>98</v>
      </c>
      <c r="D15" s="8" t="s">
        <v>4</v>
      </c>
      <c r="E15" s="25" t="s">
        <v>97</v>
      </c>
      <c r="F15" s="25" t="s">
        <v>95</v>
      </c>
      <c r="G15" s="8">
        <v>1970</v>
      </c>
      <c r="H15" s="13" t="str">
        <f t="shared" si="0"/>
        <v>f1970</v>
      </c>
      <c r="I15" s="14" t="str">
        <f>VLOOKUP(H15,kategóriák!A$1:B$17,2,TRUE)</f>
        <v>F40-44</v>
      </c>
      <c r="J15" s="15">
        <v>0.0078125</v>
      </c>
      <c r="K15" s="16">
        <f t="shared" si="1"/>
        <v>12</v>
      </c>
      <c r="L15" s="49">
        <v>0.028993055555555553</v>
      </c>
      <c r="M15" s="16">
        <f t="shared" si="2"/>
        <v>12</v>
      </c>
      <c r="N15" s="15">
        <f t="shared" si="3"/>
        <v>0.021180555555555553</v>
      </c>
      <c r="O15" s="16">
        <f t="shared" si="4"/>
        <v>11</v>
      </c>
      <c r="P15" s="15">
        <f t="shared" si="5"/>
        <v>0.004814814814814817</v>
      </c>
      <c r="Q15" s="16">
        <f t="shared" si="6"/>
        <v>16</v>
      </c>
      <c r="R15" s="15">
        <v>0.03380787037037037</v>
      </c>
    </row>
    <row r="16" spans="1:18" ht="12.75">
      <c r="A16" s="50">
        <v>11</v>
      </c>
      <c r="B16" s="8">
        <v>28</v>
      </c>
      <c r="C16" s="7" t="s">
        <v>96</v>
      </c>
      <c r="D16" s="8" t="s">
        <v>4</v>
      </c>
      <c r="E16" s="25" t="s">
        <v>97</v>
      </c>
      <c r="F16" s="25" t="s">
        <v>95</v>
      </c>
      <c r="G16" s="8">
        <v>1967</v>
      </c>
      <c r="H16" s="13" t="str">
        <f t="shared" si="0"/>
        <v>f1967</v>
      </c>
      <c r="I16" s="14" t="str">
        <f>VLOOKUP(H16,kategóriák!A$1:B$17,2,TRUE)</f>
        <v>F45-49</v>
      </c>
      <c r="J16" s="15">
        <v>0.007870370370370371</v>
      </c>
      <c r="K16" s="16">
        <f t="shared" si="1"/>
        <v>13</v>
      </c>
      <c r="L16" s="49">
        <v>0.029131944444444446</v>
      </c>
      <c r="M16" s="16">
        <f t="shared" si="2"/>
        <v>14</v>
      </c>
      <c r="N16" s="15">
        <f t="shared" si="3"/>
        <v>0.021261574074074075</v>
      </c>
      <c r="O16" s="16">
        <f t="shared" si="4"/>
        <v>12</v>
      </c>
      <c r="P16" s="15">
        <f t="shared" si="5"/>
        <v>0.005092592592592586</v>
      </c>
      <c r="Q16" s="16">
        <f t="shared" si="6"/>
        <v>21</v>
      </c>
      <c r="R16" s="15">
        <v>0.03422453703703703</v>
      </c>
    </row>
    <row r="17" spans="1:18" ht="12.75">
      <c r="A17" s="50">
        <v>12</v>
      </c>
      <c r="B17" s="8">
        <v>70</v>
      </c>
      <c r="C17" s="7" t="s">
        <v>217</v>
      </c>
      <c r="D17" s="8" t="s">
        <v>4</v>
      </c>
      <c r="E17" s="25" t="s">
        <v>218</v>
      </c>
      <c r="F17" s="25" t="s">
        <v>219</v>
      </c>
      <c r="G17" s="8">
        <v>1968</v>
      </c>
      <c r="H17" s="13" t="str">
        <f t="shared" si="0"/>
        <v>f1968</v>
      </c>
      <c r="I17" s="14" t="str">
        <f>VLOOKUP(H17,kategóriák!A$1:B$17,2,TRUE)</f>
        <v>F45-49</v>
      </c>
      <c r="J17" s="15">
        <v>0.006886574074074074</v>
      </c>
      <c r="K17" s="16">
        <f t="shared" si="1"/>
        <v>2</v>
      </c>
      <c r="L17" s="49">
        <v>0.028819444444444443</v>
      </c>
      <c r="M17" s="16">
        <f t="shared" si="2"/>
        <v>7</v>
      </c>
      <c r="N17" s="15">
        <f t="shared" si="3"/>
        <v>0.02193287037037037</v>
      </c>
      <c r="O17" s="16">
        <f t="shared" si="4"/>
        <v>17</v>
      </c>
      <c r="P17" s="15">
        <f t="shared" si="5"/>
        <v>0.0054398148148148175</v>
      </c>
      <c r="Q17" s="16">
        <f t="shared" si="6"/>
        <v>29</v>
      </c>
      <c r="R17" s="15">
        <v>0.03425925925925926</v>
      </c>
    </row>
    <row r="18" spans="1:18" ht="12.75">
      <c r="A18" s="50">
        <v>13</v>
      </c>
      <c r="B18" s="8">
        <v>58</v>
      </c>
      <c r="C18" s="7" t="s">
        <v>26</v>
      </c>
      <c r="D18" s="8" t="s">
        <v>4</v>
      </c>
      <c r="E18" s="25" t="s">
        <v>5</v>
      </c>
      <c r="F18" s="25" t="s">
        <v>189</v>
      </c>
      <c r="G18" s="8">
        <v>1957</v>
      </c>
      <c r="H18" s="13" t="str">
        <f t="shared" si="0"/>
        <v>f1957</v>
      </c>
      <c r="I18" s="14" t="str">
        <f>VLOOKUP(H18,kategóriák!A$1:B$17,2,TRUE)</f>
        <v>F55-59</v>
      </c>
      <c r="J18" s="15">
        <v>0.008819444444444444</v>
      </c>
      <c r="K18" s="16">
        <f t="shared" si="1"/>
        <v>42</v>
      </c>
      <c r="L18" s="49">
        <v>0.030150462962962962</v>
      </c>
      <c r="M18" s="16">
        <f t="shared" si="2"/>
        <v>16</v>
      </c>
      <c r="N18" s="15">
        <f t="shared" si="3"/>
        <v>0.02133101851851852</v>
      </c>
      <c r="O18" s="16">
        <f t="shared" si="4"/>
        <v>13</v>
      </c>
      <c r="P18" s="15">
        <f t="shared" si="5"/>
        <v>0.004143518518518519</v>
      </c>
      <c r="Q18" s="16">
        <f t="shared" si="6"/>
        <v>7</v>
      </c>
      <c r="R18" s="15">
        <v>0.03429398148148148</v>
      </c>
    </row>
    <row r="19" spans="1:18" ht="12.75">
      <c r="A19" s="50">
        <v>14</v>
      </c>
      <c r="B19" s="8">
        <v>99</v>
      </c>
      <c r="C19" s="7" t="s">
        <v>73</v>
      </c>
      <c r="D19" s="8" t="s">
        <v>4</v>
      </c>
      <c r="E19" s="25" t="s">
        <v>32</v>
      </c>
      <c r="F19" s="25" t="s">
        <v>220</v>
      </c>
      <c r="G19" s="8">
        <v>1967</v>
      </c>
      <c r="H19" s="13" t="str">
        <f t="shared" si="0"/>
        <v>f1967</v>
      </c>
      <c r="I19" s="14" t="str">
        <f>VLOOKUP(H19,kategóriák!A$1:B$17,2,TRUE)</f>
        <v>F45-49</v>
      </c>
      <c r="J19" s="15">
        <v>0.007939814814814814</v>
      </c>
      <c r="K19" s="16">
        <f t="shared" si="1"/>
        <v>16</v>
      </c>
      <c r="L19" s="49">
        <v>0.02890046296296296</v>
      </c>
      <c r="M19" s="16">
        <f t="shared" si="2"/>
        <v>10</v>
      </c>
      <c r="N19" s="15">
        <f t="shared" si="3"/>
        <v>0.020960648148148145</v>
      </c>
      <c r="O19" s="16">
        <f t="shared" si="4"/>
        <v>8</v>
      </c>
      <c r="P19" s="15">
        <f t="shared" si="5"/>
        <v>0.00542824074074074</v>
      </c>
      <c r="Q19" s="16">
        <f t="shared" si="6"/>
        <v>26</v>
      </c>
      <c r="R19" s="15">
        <v>0.0343287037037037</v>
      </c>
    </row>
    <row r="20" spans="1:18" ht="12.75">
      <c r="A20" s="50">
        <v>15</v>
      </c>
      <c r="B20" s="8">
        <v>111</v>
      </c>
      <c r="C20" s="7" t="s">
        <v>105</v>
      </c>
      <c r="D20" s="8" t="s">
        <v>4</v>
      </c>
      <c r="E20" s="25" t="s">
        <v>5</v>
      </c>
      <c r="F20" s="25" t="s">
        <v>178</v>
      </c>
      <c r="G20" s="8">
        <v>1962</v>
      </c>
      <c r="H20" s="13" t="str">
        <f t="shared" si="0"/>
        <v>f1962</v>
      </c>
      <c r="I20" s="14" t="str">
        <f>VLOOKUP(H20,kategóriák!A$1:B$17,2,TRUE)</f>
        <v>F50-54</v>
      </c>
      <c r="J20" s="15">
        <v>0.008240740740740741</v>
      </c>
      <c r="K20" s="16">
        <f t="shared" si="1"/>
        <v>22</v>
      </c>
      <c r="L20" s="49">
        <v>0.03043981481481482</v>
      </c>
      <c r="M20" s="16">
        <f t="shared" si="2"/>
        <v>17</v>
      </c>
      <c r="N20" s="15">
        <f t="shared" si="3"/>
        <v>0.02219907407407408</v>
      </c>
      <c r="O20" s="16">
        <f t="shared" si="4"/>
        <v>19</v>
      </c>
      <c r="P20" s="15">
        <f t="shared" si="5"/>
        <v>0.004004629629629625</v>
      </c>
      <c r="Q20" s="16">
        <f t="shared" si="6"/>
        <v>5</v>
      </c>
      <c r="R20" s="15">
        <v>0.034444444444444444</v>
      </c>
    </row>
    <row r="21" spans="1:18" ht="12.75">
      <c r="A21" s="50">
        <v>16</v>
      </c>
      <c r="B21" s="22">
        <v>39</v>
      </c>
      <c r="C21" s="7" t="s">
        <v>221</v>
      </c>
      <c r="D21" s="8" t="s">
        <v>4</v>
      </c>
      <c r="E21" s="25" t="s">
        <v>54</v>
      </c>
      <c r="F21" s="25" t="s">
        <v>55</v>
      </c>
      <c r="G21" s="8">
        <v>1968</v>
      </c>
      <c r="H21" s="13" t="str">
        <f t="shared" si="0"/>
        <v>f1968</v>
      </c>
      <c r="I21" s="14" t="str">
        <f>VLOOKUP(H21,kategóriák!A$1:B$17,2,TRUE)</f>
        <v>F45-49</v>
      </c>
      <c r="J21" s="15">
        <v>0.00769675925925926</v>
      </c>
      <c r="K21" s="16">
        <f t="shared" si="1"/>
        <v>9</v>
      </c>
      <c r="L21" s="49">
        <v>0.029050925925925928</v>
      </c>
      <c r="M21" s="16">
        <f t="shared" si="2"/>
        <v>13</v>
      </c>
      <c r="N21" s="15">
        <f t="shared" si="3"/>
        <v>0.021354166666666667</v>
      </c>
      <c r="O21" s="16">
        <f t="shared" si="4"/>
        <v>14</v>
      </c>
      <c r="P21" s="15">
        <f t="shared" si="5"/>
        <v>0.005682870370370369</v>
      </c>
      <c r="Q21" s="16">
        <f t="shared" si="6"/>
        <v>40</v>
      </c>
      <c r="R21" s="15">
        <v>0.0347337962962963</v>
      </c>
    </row>
    <row r="22" spans="1:18" ht="12.75">
      <c r="A22" s="50">
        <v>17</v>
      </c>
      <c r="B22" s="8">
        <v>62</v>
      </c>
      <c r="C22" s="7" t="s">
        <v>63</v>
      </c>
      <c r="D22" s="8" t="s">
        <v>4</v>
      </c>
      <c r="E22" s="25" t="s">
        <v>42</v>
      </c>
      <c r="F22" s="25" t="s">
        <v>64</v>
      </c>
      <c r="G22" s="8">
        <v>1959</v>
      </c>
      <c r="H22" s="13" t="str">
        <f t="shared" si="0"/>
        <v>f1959</v>
      </c>
      <c r="I22" s="14" t="str">
        <f>VLOOKUP(H22,kategóriák!A$1:B$17,2,TRUE)</f>
        <v>F50-54</v>
      </c>
      <c r="J22" s="15">
        <v>0.008275462962962962</v>
      </c>
      <c r="K22" s="16">
        <f t="shared" si="1"/>
        <v>23</v>
      </c>
      <c r="L22" s="49">
        <v>0.03002314814814815</v>
      </c>
      <c r="M22" s="16">
        <f t="shared" si="2"/>
        <v>15</v>
      </c>
      <c r="N22" s="15">
        <f t="shared" si="3"/>
        <v>0.02174768518518519</v>
      </c>
      <c r="O22" s="16">
        <f t="shared" si="4"/>
        <v>15</v>
      </c>
      <c r="P22" s="15">
        <f t="shared" si="5"/>
        <v>0.0049537037037037</v>
      </c>
      <c r="Q22" s="16">
        <f t="shared" si="6"/>
        <v>18</v>
      </c>
      <c r="R22" s="15">
        <v>0.03497685185185185</v>
      </c>
    </row>
    <row r="23" spans="1:18" ht="12.75">
      <c r="A23" s="50">
        <v>18</v>
      </c>
      <c r="B23" s="8">
        <v>88</v>
      </c>
      <c r="C23" s="7" t="s">
        <v>83</v>
      </c>
      <c r="D23" s="8" t="s">
        <v>4</v>
      </c>
      <c r="E23" s="25" t="s">
        <v>84</v>
      </c>
      <c r="F23" s="25" t="s">
        <v>173</v>
      </c>
      <c r="G23" s="8">
        <v>1968</v>
      </c>
      <c r="H23" s="13" t="str">
        <f t="shared" si="0"/>
        <v>f1968</v>
      </c>
      <c r="I23" s="14" t="str">
        <f>VLOOKUP(H23,kategóriák!A$1:B$17,2,TRUE)</f>
        <v>F45-49</v>
      </c>
      <c r="J23" s="15">
        <v>0.00832175925925926</v>
      </c>
      <c r="K23" s="16">
        <f t="shared" si="1"/>
        <v>28</v>
      </c>
      <c r="L23" s="49">
        <v>0.03053240740740741</v>
      </c>
      <c r="M23" s="16">
        <f t="shared" si="2"/>
        <v>20</v>
      </c>
      <c r="N23" s="15">
        <f t="shared" si="3"/>
        <v>0.022210648148148153</v>
      </c>
      <c r="O23" s="16">
        <f t="shared" si="4"/>
        <v>20</v>
      </c>
      <c r="P23" s="15">
        <f t="shared" si="5"/>
        <v>0.004513888888888887</v>
      </c>
      <c r="Q23" s="16">
        <f t="shared" si="6"/>
        <v>10</v>
      </c>
      <c r="R23" s="15">
        <v>0.0350462962962963</v>
      </c>
    </row>
    <row r="24" spans="1:18" ht="12.75">
      <c r="A24" s="50">
        <v>19</v>
      </c>
      <c r="B24" s="8">
        <v>23</v>
      </c>
      <c r="C24" s="7" t="s">
        <v>222</v>
      </c>
      <c r="D24" s="8" t="s">
        <v>4</v>
      </c>
      <c r="E24" s="25" t="s">
        <v>46</v>
      </c>
      <c r="F24" s="25"/>
      <c r="G24" s="8">
        <v>1972</v>
      </c>
      <c r="H24" s="13" t="str">
        <f t="shared" si="0"/>
        <v>f1972</v>
      </c>
      <c r="I24" s="14" t="str">
        <f>VLOOKUP(H24,kategóriák!A$1:B$17,2,TRUE)</f>
        <v>F40-44</v>
      </c>
      <c r="J24" s="15">
        <v>0.007673611111111111</v>
      </c>
      <c r="K24" s="16">
        <f t="shared" si="1"/>
        <v>8</v>
      </c>
      <c r="L24" s="49">
        <v>0.030462962962962966</v>
      </c>
      <c r="M24" s="16">
        <f t="shared" si="2"/>
        <v>18</v>
      </c>
      <c r="N24" s="15">
        <f t="shared" si="3"/>
        <v>0.022789351851851856</v>
      </c>
      <c r="O24" s="16">
        <f t="shared" si="4"/>
        <v>34</v>
      </c>
      <c r="P24" s="15">
        <f t="shared" si="5"/>
        <v>0.005057870370370362</v>
      </c>
      <c r="Q24" s="16">
        <f t="shared" si="6"/>
        <v>20</v>
      </c>
      <c r="R24" s="15">
        <v>0.03552083333333333</v>
      </c>
    </row>
    <row r="25" spans="1:18" ht="12.75">
      <c r="A25" s="50">
        <v>20</v>
      </c>
      <c r="B25" s="8">
        <v>80</v>
      </c>
      <c r="C25" s="7" t="s">
        <v>223</v>
      </c>
      <c r="D25" s="8" t="s">
        <v>4</v>
      </c>
      <c r="E25" s="25" t="s">
        <v>167</v>
      </c>
      <c r="F25" s="25"/>
      <c r="G25" s="8">
        <v>1967</v>
      </c>
      <c r="H25" s="13" t="str">
        <f t="shared" si="0"/>
        <v>f1967</v>
      </c>
      <c r="I25" s="14" t="str">
        <f>VLOOKUP(H25,kategóriák!A$1:B$17,2,TRUE)</f>
        <v>F45-49</v>
      </c>
      <c r="J25" s="15">
        <v>0.00832175925925926</v>
      </c>
      <c r="K25" s="16">
        <f t="shared" si="1"/>
        <v>28</v>
      </c>
      <c r="L25" s="49">
        <v>0.03072916666666667</v>
      </c>
      <c r="M25" s="16">
        <f t="shared" si="2"/>
        <v>26</v>
      </c>
      <c r="N25" s="15">
        <f t="shared" si="3"/>
        <v>0.02240740740740741</v>
      </c>
      <c r="O25" s="16">
        <f t="shared" si="4"/>
        <v>23</v>
      </c>
      <c r="P25" s="15">
        <f t="shared" si="5"/>
        <v>0.005046296296296292</v>
      </c>
      <c r="Q25" s="16">
        <f t="shared" si="6"/>
        <v>19</v>
      </c>
      <c r="R25" s="15">
        <v>0.03577546296296296</v>
      </c>
    </row>
    <row r="26" spans="1:18" ht="12.75">
      <c r="A26" s="50">
        <v>21</v>
      </c>
      <c r="B26" s="8">
        <v>25</v>
      </c>
      <c r="C26" s="7" t="s">
        <v>31</v>
      </c>
      <c r="D26" s="8" t="s">
        <v>4</v>
      </c>
      <c r="E26" s="25" t="s">
        <v>42</v>
      </c>
      <c r="F26" s="25" t="s">
        <v>256</v>
      </c>
      <c r="G26" s="8">
        <v>1958</v>
      </c>
      <c r="H26" s="13" t="str">
        <f t="shared" si="0"/>
        <v>f1958</v>
      </c>
      <c r="I26" s="14" t="str">
        <f>VLOOKUP(H26,kategóriák!A$1:B$17,2,TRUE)</f>
        <v>F55-59</v>
      </c>
      <c r="J26" s="15">
        <v>0.008796296296296297</v>
      </c>
      <c r="K26" s="16">
        <f t="shared" si="1"/>
        <v>41</v>
      </c>
      <c r="L26" s="49">
        <v>0.030601851851851852</v>
      </c>
      <c r="M26" s="16">
        <f t="shared" si="2"/>
        <v>22</v>
      </c>
      <c r="N26" s="15">
        <f t="shared" si="3"/>
        <v>0.021805555555555557</v>
      </c>
      <c r="O26" s="16">
        <f t="shared" si="4"/>
        <v>16</v>
      </c>
      <c r="P26" s="15">
        <f t="shared" si="5"/>
        <v>0.00556712962962963</v>
      </c>
      <c r="Q26" s="16">
        <f t="shared" si="6"/>
        <v>38</v>
      </c>
      <c r="R26" s="15">
        <v>0.03616898148148148</v>
      </c>
    </row>
    <row r="27" spans="1:18" ht="12.75">
      <c r="A27" s="50">
        <v>22</v>
      </c>
      <c r="B27" s="8">
        <v>79</v>
      </c>
      <c r="C27" s="7" t="s">
        <v>169</v>
      </c>
      <c r="D27" s="8" t="s">
        <v>4</v>
      </c>
      <c r="E27" s="25" t="s">
        <v>170</v>
      </c>
      <c r="F27" s="25" t="s">
        <v>224</v>
      </c>
      <c r="G27" s="8">
        <v>1971</v>
      </c>
      <c r="H27" s="13" t="str">
        <f t="shared" si="0"/>
        <v>f1971</v>
      </c>
      <c r="I27" s="14" t="str">
        <f>VLOOKUP(H27,kategóriák!A$1:B$17,2,TRUE)</f>
        <v>F40-44</v>
      </c>
      <c r="J27" s="15">
        <v>0.008310185185185186</v>
      </c>
      <c r="K27" s="16">
        <f t="shared" si="1"/>
        <v>27</v>
      </c>
      <c r="L27" s="49">
        <v>0.030752314814814816</v>
      </c>
      <c r="M27" s="16">
        <f t="shared" si="2"/>
        <v>27</v>
      </c>
      <c r="N27" s="15">
        <f t="shared" si="3"/>
        <v>0.02244212962962963</v>
      </c>
      <c r="O27" s="16">
        <f t="shared" si="4"/>
        <v>25</v>
      </c>
      <c r="P27" s="15">
        <f t="shared" si="5"/>
        <v>0.005474537037037035</v>
      </c>
      <c r="Q27" s="16">
        <f t="shared" si="6"/>
        <v>31</v>
      </c>
      <c r="R27" s="15">
        <v>0.03622685185185185</v>
      </c>
    </row>
    <row r="28" spans="1:18" ht="12.75">
      <c r="A28" s="50">
        <v>23</v>
      </c>
      <c r="B28" s="8">
        <v>29</v>
      </c>
      <c r="C28" s="7" t="s">
        <v>81</v>
      </c>
      <c r="D28" s="8" t="s">
        <v>4</v>
      </c>
      <c r="E28" s="25" t="s">
        <v>54</v>
      </c>
      <c r="F28" s="25" t="s">
        <v>55</v>
      </c>
      <c r="G28" s="8">
        <v>1967</v>
      </c>
      <c r="H28" s="13" t="str">
        <f t="shared" si="0"/>
        <v>f1967</v>
      </c>
      <c r="I28" s="14" t="str">
        <f>VLOOKUP(H28,kategóriák!A$1:B$17,2,TRUE)</f>
        <v>F45-49</v>
      </c>
      <c r="J28" s="15">
        <v>0.008217592592592594</v>
      </c>
      <c r="K28" s="16">
        <f t="shared" si="1"/>
        <v>21</v>
      </c>
      <c r="L28" s="49">
        <v>0.03078703703703704</v>
      </c>
      <c r="M28" s="16">
        <f t="shared" si="2"/>
        <v>29</v>
      </c>
      <c r="N28" s="15">
        <f t="shared" si="3"/>
        <v>0.022569444444444448</v>
      </c>
      <c r="O28" s="16">
        <f t="shared" si="4"/>
        <v>30</v>
      </c>
      <c r="P28" s="15">
        <f t="shared" si="5"/>
        <v>0.0054398148148148105</v>
      </c>
      <c r="Q28" s="16">
        <f t="shared" si="6"/>
        <v>28</v>
      </c>
      <c r="R28" s="15">
        <v>0.03622685185185185</v>
      </c>
    </row>
    <row r="29" spans="1:18" ht="12.75">
      <c r="A29" s="50">
        <v>24</v>
      </c>
      <c r="B29" s="8">
        <v>52</v>
      </c>
      <c r="C29" s="7" t="s">
        <v>25</v>
      </c>
      <c r="D29" s="8" t="s">
        <v>4</v>
      </c>
      <c r="E29" s="25" t="s">
        <v>8</v>
      </c>
      <c r="F29" s="25" t="s">
        <v>185</v>
      </c>
      <c r="G29" s="8">
        <v>1952</v>
      </c>
      <c r="H29" s="13" t="str">
        <f t="shared" si="0"/>
        <v>f1952</v>
      </c>
      <c r="I29" s="14" t="str">
        <f>VLOOKUP(H29,kategóriák!A$1:B$17,2,TRUE)</f>
        <v>F60-64</v>
      </c>
      <c r="J29" s="15">
        <v>0.008483796296296297</v>
      </c>
      <c r="K29" s="16">
        <f t="shared" si="1"/>
        <v>37</v>
      </c>
      <c r="L29" s="49">
        <v>0.03050925925925926</v>
      </c>
      <c r="M29" s="16">
        <f t="shared" si="2"/>
        <v>19</v>
      </c>
      <c r="N29" s="15">
        <f t="shared" si="3"/>
        <v>0.022025462962962962</v>
      </c>
      <c r="O29" s="16">
        <f t="shared" si="4"/>
        <v>18</v>
      </c>
      <c r="P29" s="15">
        <f t="shared" si="5"/>
        <v>0.005821759259259259</v>
      </c>
      <c r="Q29" s="16">
        <f t="shared" si="6"/>
        <v>50</v>
      </c>
      <c r="R29" s="15">
        <v>0.03633101851851852</v>
      </c>
    </row>
    <row r="30" spans="1:18" ht="12.75">
      <c r="A30" s="50">
        <v>25</v>
      </c>
      <c r="B30" s="8">
        <v>75</v>
      </c>
      <c r="C30" s="7" t="s">
        <v>148</v>
      </c>
      <c r="D30" s="8" t="s">
        <v>4</v>
      </c>
      <c r="E30" s="25" t="s">
        <v>8</v>
      </c>
      <c r="F30" s="25"/>
      <c r="G30" s="8">
        <v>1972</v>
      </c>
      <c r="H30" s="13" t="str">
        <f t="shared" si="0"/>
        <v>f1972</v>
      </c>
      <c r="I30" s="14" t="str">
        <f>VLOOKUP(H30,kategóriák!A$1:B$17,2,TRUE)</f>
        <v>F40-44</v>
      </c>
      <c r="J30" s="15">
        <v>0.008287037037037037</v>
      </c>
      <c r="K30" s="16">
        <f t="shared" si="1"/>
        <v>24</v>
      </c>
      <c r="L30" s="49">
        <v>0.03070601851851852</v>
      </c>
      <c r="M30" s="16">
        <f t="shared" si="2"/>
        <v>25</v>
      </c>
      <c r="N30" s="15">
        <f t="shared" si="3"/>
        <v>0.022418981481481484</v>
      </c>
      <c r="O30" s="16">
        <f t="shared" si="4"/>
        <v>24</v>
      </c>
      <c r="P30" s="15">
        <f t="shared" si="5"/>
        <v>0.005787037037037028</v>
      </c>
      <c r="Q30" s="16">
        <f t="shared" si="6"/>
        <v>44</v>
      </c>
      <c r="R30" s="15">
        <v>0.03649305555555555</v>
      </c>
    </row>
    <row r="31" spans="1:18" ht="12.75">
      <c r="A31" s="50">
        <v>26</v>
      </c>
      <c r="B31" s="8">
        <v>47</v>
      </c>
      <c r="C31" s="7" t="s">
        <v>147</v>
      </c>
      <c r="D31" s="8" t="s">
        <v>4</v>
      </c>
      <c r="E31" s="25" t="s">
        <v>183</v>
      </c>
      <c r="F31" s="25" t="s">
        <v>184</v>
      </c>
      <c r="G31" s="8">
        <v>1956</v>
      </c>
      <c r="H31" s="13" t="str">
        <f t="shared" si="0"/>
        <v>f1956</v>
      </c>
      <c r="I31" s="14" t="str">
        <f>VLOOKUP(H31,kategóriák!A$1:B$17,2,TRUE)</f>
        <v>F55-59</v>
      </c>
      <c r="J31" s="15">
        <v>0.008333333333333333</v>
      </c>
      <c r="K31" s="16">
        <f t="shared" si="1"/>
        <v>30</v>
      </c>
      <c r="L31" s="49">
        <v>0.030775462962962966</v>
      </c>
      <c r="M31" s="16">
        <f t="shared" si="2"/>
        <v>28</v>
      </c>
      <c r="N31" s="15">
        <f t="shared" si="3"/>
        <v>0.02244212962962963</v>
      </c>
      <c r="O31" s="16">
        <f t="shared" si="4"/>
        <v>25</v>
      </c>
      <c r="P31" s="15">
        <f t="shared" si="5"/>
        <v>0.005798611111111105</v>
      </c>
      <c r="Q31" s="16">
        <f t="shared" si="6"/>
        <v>47</v>
      </c>
      <c r="R31" s="15">
        <v>0.03657407407407407</v>
      </c>
    </row>
    <row r="32" spans="1:18" ht="12.75">
      <c r="A32" s="50">
        <v>27</v>
      </c>
      <c r="B32" s="8">
        <v>33</v>
      </c>
      <c r="C32" s="7" t="s">
        <v>74</v>
      </c>
      <c r="D32" s="8" t="s">
        <v>4</v>
      </c>
      <c r="E32" s="25" t="s">
        <v>5</v>
      </c>
      <c r="F32" s="25"/>
      <c r="G32" s="8">
        <v>1964</v>
      </c>
      <c r="H32" s="13" t="str">
        <f t="shared" si="0"/>
        <v>f1964</v>
      </c>
      <c r="I32" s="14" t="str">
        <f>VLOOKUP(H32,kategóriák!A$1:B$17,2,TRUE)</f>
        <v>F45-49</v>
      </c>
      <c r="J32" s="15">
        <v>0.009722222222222222</v>
      </c>
      <c r="K32" s="16">
        <f t="shared" si="1"/>
        <v>69</v>
      </c>
      <c r="L32" s="49">
        <v>0.032025462962962964</v>
      </c>
      <c r="M32" s="16">
        <f t="shared" si="2"/>
        <v>41</v>
      </c>
      <c r="N32" s="15">
        <f t="shared" si="3"/>
        <v>0.02230324074074074</v>
      </c>
      <c r="O32" s="16">
        <f t="shared" si="4"/>
        <v>22</v>
      </c>
      <c r="P32" s="15">
        <f t="shared" si="5"/>
        <v>0.004606481481481482</v>
      </c>
      <c r="Q32" s="16">
        <f t="shared" si="6"/>
        <v>11</v>
      </c>
      <c r="R32" s="15">
        <v>0.036631944444444446</v>
      </c>
    </row>
    <row r="33" spans="1:18" ht="12.75">
      <c r="A33" s="50">
        <v>28</v>
      </c>
      <c r="B33" s="8">
        <v>108</v>
      </c>
      <c r="C33" s="7" t="s">
        <v>101</v>
      </c>
      <c r="D33" s="8" t="s">
        <v>4</v>
      </c>
      <c r="E33" s="25" t="s">
        <v>8</v>
      </c>
      <c r="F33" s="25"/>
      <c r="G33" s="8">
        <v>1966</v>
      </c>
      <c r="H33" s="13" t="str">
        <f t="shared" si="0"/>
        <v>f1966</v>
      </c>
      <c r="I33" s="14" t="str">
        <f>VLOOKUP(H33,kategóriák!A$1:B$17,2,TRUE)</f>
        <v>F45-49</v>
      </c>
      <c r="J33" s="15">
        <v>0.008865740740740742</v>
      </c>
      <c r="K33" s="16">
        <f t="shared" si="1"/>
        <v>44</v>
      </c>
      <c r="L33" s="49">
        <v>0.03199074074074074</v>
      </c>
      <c r="M33" s="16">
        <f t="shared" si="2"/>
        <v>39</v>
      </c>
      <c r="N33" s="15">
        <f t="shared" si="3"/>
        <v>0.023125</v>
      </c>
      <c r="O33" s="16">
        <f t="shared" si="4"/>
        <v>38</v>
      </c>
      <c r="P33" s="15">
        <f t="shared" si="5"/>
        <v>0.004710648148148144</v>
      </c>
      <c r="Q33" s="16">
        <f t="shared" si="6"/>
        <v>13</v>
      </c>
      <c r="R33" s="15">
        <v>0.03670138888888889</v>
      </c>
    </row>
    <row r="34" spans="1:18" ht="12.75">
      <c r="A34" s="50">
        <v>29</v>
      </c>
      <c r="B34" s="8">
        <v>36</v>
      </c>
      <c r="C34" s="7" t="s">
        <v>141</v>
      </c>
      <c r="D34" s="8" t="s">
        <v>4</v>
      </c>
      <c r="E34" s="25" t="s">
        <v>140</v>
      </c>
      <c r="F34" s="25" t="s">
        <v>253</v>
      </c>
      <c r="G34" s="8">
        <v>1962</v>
      </c>
      <c r="H34" s="13" t="str">
        <f t="shared" si="0"/>
        <v>f1962</v>
      </c>
      <c r="I34" s="14" t="str">
        <f>VLOOKUP(H34,kategóriák!A$1:B$17,2,TRUE)</f>
        <v>F50-54</v>
      </c>
      <c r="J34" s="15">
        <v>0.009143518518518518</v>
      </c>
      <c r="K34" s="16">
        <f t="shared" si="1"/>
        <v>53</v>
      </c>
      <c r="L34" s="49">
        <v>0.03200231481481482</v>
      </c>
      <c r="M34" s="16">
        <f t="shared" si="2"/>
        <v>40</v>
      </c>
      <c r="N34" s="15">
        <f t="shared" si="3"/>
        <v>0.0228587962962963</v>
      </c>
      <c r="O34" s="16">
        <f t="shared" si="4"/>
        <v>35</v>
      </c>
      <c r="P34" s="15">
        <f t="shared" si="5"/>
        <v>0.004768518518518519</v>
      </c>
      <c r="Q34" s="16">
        <f t="shared" si="6"/>
        <v>15</v>
      </c>
      <c r="R34" s="15">
        <v>0.036770833333333336</v>
      </c>
    </row>
    <row r="35" spans="1:18" ht="12.75">
      <c r="A35" s="50">
        <v>30</v>
      </c>
      <c r="B35" s="8">
        <v>66</v>
      </c>
      <c r="C35" s="7" t="s">
        <v>150</v>
      </c>
      <c r="D35" s="8" t="s">
        <v>4</v>
      </c>
      <c r="E35" s="25" t="s">
        <v>8</v>
      </c>
      <c r="F35" s="25" t="s">
        <v>229</v>
      </c>
      <c r="G35" s="8">
        <v>1971</v>
      </c>
      <c r="H35" s="13" t="str">
        <f t="shared" si="0"/>
        <v>f1971</v>
      </c>
      <c r="I35" s="14" t="str">
        <f>VLOOKUP(H35,kategóriák!A$1:B$17,2,TRUE)</f>
        <v>F40-44</v>
      </c>
      <c r="J35" s="15">
        <v>0.008101851851851851</v>
      </c>
      <c r="K35" s="16">
        <f t="shared" si="1"/>
        <v>20</v>
      </c>
      <c r="L35" s="49">
        <v>0.030671296296296294</v>
      </c>
      <c r="M35" s="16">
        <f t="shared" si="2"/>
        <v>24</v>
      </c>
      <c r="N35" s="15">
        <f t="shared" si="3"/>
        <v>0.02256944444444444</v>
      </c>
      <c r="O35" s="16">
        <f t="shared" si="4"/>
        <v>27</v>
      </c>
      <c r="P35" s="15">
        <f t="shared" si="5"/>
        <v>0.006122685185185189</v>
      </c>
      <c r="Q35" s="16">
        <f t="shared" si="6"/>
        <v>61</v>
      </c>
      <c r="R35" s="15">
        <v>0.03679398148148148</v>
      </c>
    </row>
    <row r="36" spans="1:18" ht="12.75">
      <c r="A36" s="50">
        <v>31</v>
      </c>
      <c r="B36" s="8">
        <v>22</v>
      </c>
      <c r="C36" s="7" t="s">
        <v>111</v>
      </c>
      <c r="D36" s="8" t="s">
        <v>11</v>
      </c>
      <c r="E36" s="25" t="s">
        <v>8</v>
      </c>
      <c r="F36" s="25"/>
      <c r="G36" s="8">
        <v>1978</v>
      </c>
      <c r="H36" s="13" t="str">
        <f t="shared" si="0"/>
        <v>n1978</v>
      </c>
      <c r="I36" s="14" t="str">
        <f>VLOOKUP(H36,kategóriák!A$1:B$17,2,TRUE)</f>
        <v>N35-39</v>
      </c>
      <c r="J36" s="15">
        <v>0.007511574074074074</v>
      </c>
      <c r="K36" s="16">
        <f t="shared" si="1"/>
        <v>6</v>
      </c>
      <c r="L36" s="49">
        <v>0.03136574074074074</v>
      </c>
      <c r="M36" s="16">
        <f t="shared" si="2"/>
        <v>34</v>
      </c>
      <c r="N36" s="15">
        <f t="shared" si="3"/>
        <v>0.02385416666666667</v>
      </c>
      <c r="O36" s="16">
        <f t="shared" si="4"/>
        <v>55</v>
      </c>
      <c r="P36" s="15">
        <f t="shared" si="5"/>
        <v>0.005486111111111108</v>
      </c>
      <c r="Q36" s="16">
        <f t="shared" si="6"/>
        <v>33</v>
      </c>
      <c r="R36" s="15">
        <v>0.03685185185185185</v>
      </c>
    </row>
    <row r="37" spans="1:18" ht="12.75">
      <c r="A37" s="50">
        <v>32</v>
      </c>
      <c r="B37" s="8">
        <v>45</v>
      </c>
      <c r="C37" s="7" t="s">
        <v>230</v>
      </c>
      <c r="D37" s="8" t="s">
        <v>4</v>
      </c>
      <c r="E37" s="25" t="s">
        <v>231</v>
      </c>
      <c r="F37" s="25"/>
      <c r="G37" s="8">
        <v>1966</v>
      </c>
      <c r="H37" s="13" t="str">
        <f t="shared" si="0"/>
        <v>f1966</v>
      </c>
      <c r="I37" s="14" t="str">
        <f>VLOOKUP(H37,kategóriák!A$1:B$17,2,TRUE)</f>
        <v>F45-49</v>
      </c>
      <c r="J37" s="15">
        <v>0.007754629629629629</v>
      </c>
      <c r="K37" s="16">
        <f t="shared" si="1"/>
        <v>11</v>
      </c>
      <c r="L37" s="49">
        <v>0.03090277777777778</v>
      </c>
      <c r="M37" s="16">
        <f t="shared" si="2"/>
        <v>30</v>
      </c>
      <c r="N37" s="15">
        <f t="shared" si="3"/>
        <v>0.02314814814814815</v>
      </c>
      <c r="O37" s="16">
        <f t="shared" si="4"/>
        <v>39</v>
      </c>
      <c r="P37" s="15">
        <f t="shared" si="5"/>
        <v>0.005995370370370366</v>
      </c>
      <c r="Q37" s="16">
        <f t="shared" si="6"/>
        <v>54</v>
      </c>
      <c r="R37" s="15">
        <v>0.036898148148148145</v>
      </c>
    </row>
    <row r="38" spans="1:18" ht="12.75">
      <c r="A38" s="50">
        <v>33</v>
      </c>
      <c r="B38" s="22">
        <v>109</v>
      </c>
      <c r="C38" s="7" t="s">
        <v>232</v>
      </c>
      <c r="D38" s="8" t="s">
        <v>4</v>
      </c>
      <c r="E38" s="25" t="s">
        <v>233</v>
      </c>
      <c r="F38" s="25" t="s">
        <v>234</v>
      </c>
      <c r="G38" s="8">
        <v>1961</v>
      </c>
      <c r="H38" s="13" t="str">
        <f aca="true" t="shared" si="7" ref="H38:H69">CONCATENATE(D38,G38)</f>
        <v>f1961</v>
      </c>
      <c r="I38" s="14" t="str">
        <f>VLOOKUP(H38,kategóriák!A$1:B$17,2,TRUE)</f>
        <v>F50-54</v>
      </c>
      <c r="J38" s="15">
        <v>0.008368055555555556</v>
      </c>
      <c r="K38" s="16">
        <f aca="true" t="shared" si="8" ref="K38:K69">RANK(J38,J$6:J$129,1)</f>
        <v>32</v>
      </c>
      <c r="L38" s="49">
        <v>0.030636574074074076</v>
      </c>
      <c r="M38" s="16">
        <f aca="true" t="shared" si="9" ref="M38:M69">RANK(L38,L$6:L$132,1)</f>
        <v>23</v>
      </c>
      <c r="N38" s="15">
        <f aca="true" t="shared" si="10" ref="N38:N69">L38-J38</f>
        <v>0.02226851851851852</v>
      </c>
      <c r="O38" s="16">
        <f aca="true" t="shared" si="11" ref="O38:O69">RANK(N38,N$6:N$132,1)</f>
        <v>21</v>
      </c>
      <c r="P38" s="15">
        <f aca="true" t="shared" si="12" ref="P38:P69">R38-L38</f>
        <v>0.006342592592592591</v>
      </c>
      <c r="Q38" s="16">
        <f aca="true" t="shared" si="13" ref="Q38:Q69">RANK(P38,P$6:P$128,1)</f>
        <v>69</v>
      </c>
      <c r="R38" s="15">
        <v>0.03697916666666667</v>
      </c>
    </row>
    <row r="39" spans="1:18" ht="12.75">
      <c r="A39" s="50">
        <v>34</v>
      </c>
      <c r="B39" s="8">
        <v>104</v>
      </c>
      <c r="C39" s="7" t="s">
        <v>85</v>
      </c>
      <c r="D39" s="8" t="s">
        <v>4</v>
      </c>
      <c r="E39" s="25" t="s">
        <v>8</v>
      </c>
      <c r="F39" s="25" t="s">
        <v>235</v>
      </c>
      <c r="G39" s="8">
        <v>1969</v>
      </c>
      <c r="H39" s="13" t="str">
        <f t="shared" si="7"/>
        <v>f1969</v>
      </c>
      <c r="I39" s="14" t="str">
        <f>VLOOKUP(H39,kategóriák!A$1:B$17,2,TRUE)</f>
        <v>F40-44</v>
      </c>
      <c r="J39" s="15">
        <v>0.008391203703703705</v>
      </c>
      <c r="K39" s="16">
        <f t="shared" si="8"/>
        <v>33</v>
      </c>
      <c r="L39" s="49">
        <v>0.03155092592592592</v>
      </c>
      <c r="M39" s="16">
        <f t="shared" si="9"/>
        <v>36</v>
      </c>
      <c r="N39" s="15">
        <f t="shared" si="10"/>
        <v>0.023159722222222213</v>
      </c>
      <c r="O39" s="16">
        <f t="shared" si="11"/>
        <v>40</v>
      </c>
      <c r="P39" s="15">
        <f t="shared" si="12"/>
        <v>0.005474537037037042</v>
      </c>
      <c r="Q39" s="16">
        <f t="shared" si="13"/>
        <v>32</v>
      </c>
      <c r="R39" s="15">
        <v>0.03702546296296296</v>
      </c>
    </row>
    <row r="40" spans="1:18" ht="12.75">
      <c r="A40" s="50">
        <v>35</v>
      </c>
      <c r="B40" s="8">
        <v>64</v>
      </c>
      <c r="C40" s="7" t="s">
        <v>142</v>
      </c>
      <c r="D40" s="8" t="s">
        <v>4</v>
      </c>
      <c r="E40" s="25" t="s">
        <v>8</v>
      </c>
      <c r="F40" s="25"/>
      <c r="G40" s="8">
        <v>1963</v>
      </c>
      <c r="H40" s="13" t="str">
        <f t="shared" si="7"/>
        <v>f1963</v>
      </c>
      <c r="I40" s="14" t="str">
        <f>VLOOKUP(H40,kategóriák!A$1:B$17,2,TRUE)</f>
        <v>F50-54</v>
      </c>
      <c r="J40" s="15">
        <v>0.008402777777777778</v>
      </c>
      <c r="K40" s="16">
        <f t="shared" si="8"/>
        <v>34</v>
      </c>
      <c r="L40" s="49">
        <v>0.03119212962962963</v>
      </c>
      <c r="M40" s="16">
        <f t="shared" si="9"/>
        <v>32</v>
      </c>
      <c r="N40" s="15">
        <f t="shared" si="10"/>
        <v>0.022789351851851852</v>
      </c>
      <c r="O40" s="16">
        <f t="shared" si="11"/>
        <v>33</v>
      </c>
      <c r="P40" s="15">
        <f t="shared" si="12"/>
        <v>0.006006944444444443</v>
      </c>
      <c r="Q40" s="16">
        <f t="shared" si="13"/>
        <v>56</v>
      </c>
      <c r="R40" s="15">
        <v>0.03719907407407407</v>
      </c>
    </row>
    <row r="41" spans="1:18" ht="12.75">
      <c r="A41" s="50">
        <v>36</v>
      </c>
      <c r="B41" s="8">
        <v>117</v>
      </c>
      <c r="C41" s="7" t="s">
        <v>144</v>
      </c>
      <c r="D41" s="8" t="s">
        <v>4</v>
      </c>
      <c r="E41" s="25" t="s">
        <v>145</v>
      </c>
      <c r="F41" s="25" t="s">
        <v>146</v>
      </c>
      <c r="G41" s="8">
        <v>1969</v>
      </c>
      <c r="H41" s="13" t="str">
        <f t="shared" si="7"/>
        <v>f1969</v>
      </c>
      <c r="I41" s="14" t="str">
        <f>VLOOKUP(H41,kategóriák!A$1:B$17,2,TRUE)</f>
        <v>F40-44</v>
      </c>
      <c r="J41" s="15">
        <v>0.0084375</v>
      </c>
      <c r="K41" s="16">
        <f t="shared" si="8"/>
        <v>36</v>
      </c>
      <c r="L41" s="49">
        <v>0.03215277777777777</v>
      </c>
      <c r="M41" s="16">
        <f t="shared" si="9"/>
        <v>44</v>
      </c>
      <c r="N41" s="15">
        <f t="shared" si="10"/>
        <v>0.023715277777777773</v>
      </c>
      <c r="O41" s="16">
        <f t="shared" si="11"/>
        <v>51</v>
      </c>
      <c r="P41" s="15">
        <f t="shared" si="12"/>
        <v>0.00511574074074074</v>
      </c>
      <c r="Q41" s="16">
        <f t="shared" si="13"/>
        <v>22</v>
      </c>
      <c r="R41" s="15">
        <v>0.03726851851851851</v>
      </c>
    </row>
    <row r="42" spans="1:18" ht="12.75">
      <c r="A42" s="50">
        <v>37</v>
      </c>
      <c r="B42" s="8">
        <v>71</v>
      </c>
      <c r="C42" s="7" t="s">
        <v>99</v>
      </c>
      <c r="D42" s="8" t="s">
        <v>4</v>
      </c>
      <c r="E42" s="25" t="s">
        <v>100</v>
      </c>
      <c r="F42" s="25" t="s">
        <v>171</v>
      </c>
      <c r="G42" s="8">
        <v>1970</v>
      </c>
      <c r="H42" s="13" t="str">
        <f t="shared" si="7"/>
        <v>f1970</v>
      </c>
      <c r="I42" s="14" t="str">
        <f>VLOOKUP(H42,kategóriák!A$1:B$17,2,TRUE)</f>
        <v>F40-44</v>
      </c>
      <c r="J42" s="15">
        <v>0.007638888888888889</v>
      </c>
      <c r="K42" s="16">
        <f t="shared" si="8"/>
        <v>7</v>
      </c>
      <c r="L42" s="49">
        <v>0.03194444444444445</v>
      </c>
      <c r="M42" s="16">
        <f t="shared" si="9"/>
        <v>38</v>
      </c>
      <c r="N42" s="15">
        <f t="shared" si="10"/>
        <v>0.02430555555555556</v>
      </c>
      <c r="O42" s="16">
        <f t="shared" si="11"/>
        <v>57</v>
      </c>
      <c r="P42" s="15">
        <f t="shared" si="12"/>
        <v>0.005509259259259255</v>
      </c>
      <c r="Q42" s="16">
        <f t="shared" si="13"/>
        <v>35</v>
      </c>
      <c r="R42" s="15">
        <v>0.037453703703703704</v>
      </c>
    </row>
    <row r="43" spans="1:18" ht="12.75">
      <c r="A43" s="50">
        <v>38</v>
      </c>
      <c r="B43" s="8">
        <v>50</v>
      </c>
      <c r="C43" s="7" t="s">
        <v>6</v>
      </c>
      <c r="D43" s="8" t="s">
        <v>4</v>
      </c>
      <c r="E43" s="25" t="s">
        <v>5</v>
      </c>
      <c r="F43" s="25" t="s">
        <v>149</v>
      </c>
      <c r="G43" s="8">
        <v>1950</v>
      </c>
      <c r="H43" s="13" t="str">
        <f t="shared" si="7"/>
        <v>f1950</v>
      </c>
      <c r="I43" s="14" t="str">
        <f>VLOOKUP(H43,kategóriák!A$1:B$17,2,TRUE)</f>
        <v>F60-64</v>
      </c>
      <c r="J43" s="15">
        <v>0.009375</v>
      </c>
      <c r="K43" s="16">
        <f t="shared" si="8"/>
        <v>57</v>
      </c>
      <c r="L43" s="49">
        <v>0.032060185185185185</v>
      </c>
      <c r="M43" s="16">
        <f t="shared" si="9"/>
        <v>42</v>
      </c>
      <c r="N43" s="15">
        <f t="shared" si="10"/>
        <v>0.022685185185185183</v>
      </c>
      <c r="O43" s="16">
        <f t="shared" si="11"/>
        <v>31</v>
      </c>
      <c r="P43" s="15">
        <f t="shared" si="12"/>
        <v>0.005555555555555557</v>
      </c>
      <c r="Q43" s="16">
        <f t="shared" si="13"/>
        <v>37</v>
      </c>
      <c r="R43" s="15">
        <v>0.03761574074074074</v>
      </c>
    </row>
    <row r="44" spans="1:18" ht="12.75">
      <c r="A44" s="50">
        <v>39</v>
      </c>
      <c r="B44" s="8">
        <v>63</v>
      </c>
      <c r="C44" s="7" t="s">
        <v>175</v>
      </c>
      <c r="D44" s="8" t="s">
        <v>4</v>
      </c>
      <c r="E44" s="25" t="s">
        <v>8</v>
      </c>
      <c r="F44" s="25"/>
      <c r="G44" s="8">
        <v>1965</v>
      </c>
      <c r="H44" s="13" t="str">
        <f t="shared" si="7"/>
        <v>f1965</v>
      </c>
      <c r="I44" s="14" t="str">
        <f>VLOOKUP(H44,kategóriák!A$1:B$17,2,TRUE)</f>
        <v>F45-49</v>
      </c>
      <c r="J44" s="15">
        <v>0.008530092592592593</v>
      </c>
      <c r="K44" s="16">
        <f t="shared" si="8"/>
        <v>38</v>
      </c>
      <c r="L44" s="49">
        <v>0.03125</v>
      </c>
      <c r="M44" s="16">
        <f t="shared" si="9"/>
        <v>33</v>
      </c>
      <c r="N44" s="15">
        <f t="shared" si="10"/>
        <v>0.022719907407407407</v>
      </c>
      <c r="O44" s="16">
        <f t="shared" si="11"/>
        <v>32</v>
      </c>
      <c r="P44" s="15">
        <f t="shared" si="12"/>
        <v>0.006620370370370367</v>
      </c>
      <c r="Q44" s="16">
        <f t="shared" si="13"/>
        <v>78</v>
      </c>
      <c r="R44" s="15">
        <v>0.03787037037037037</v>
      </c>
    </row>
    <row r="45" spans="1:18" ht="12.75">
      <c r="A45" s="50">
        <v>40</v>
      </c>
      <c r="B45" s="8">
        <v>26</v>
      </c>
      <c r="C45" s="7" t="s">
        <v>78</v>
      </c>
      <c r="D45" s="8" t="s">
        <v>4</v>
      </c>
      <c r="E45" s="25" t="s">
        <v>42</v>
      </c>
      <c r="F45" s="25" t="s">
        <v>69</v>
      </c>
      <c r="G45" s="8">
        <v>1963</v>
      </c>
      <c r="H45" s="13" t="str">
        <f t="shared" si="7"/>
        <v>f1963</v>
      </c>
      <c r="I45" s="14" t="str">
        <f>VLOOKUP(H45,kategóriák!A$1:B$17,2,TRUE)</f>
        <v>F50-54</v>
      </c>
      <c r="J45" s="15">
        <v>0.008344907407407409</v>
      </c>
      <c r="K45" s="16">
        <f t="shared" si="8"/>
        <v>31</v>
      </c>
      <c r="L45" s="49">
        <v>0.03217592592592593</v>
      </c>
      <c r="M45" s="16">
        <f t="shared" si="9"/>
        <v>45</v>
      </c>
      <c r="N45" s="15">
        <f t="shared" si="10"/>
        <v>0.02383101851851852</v>
      </c>
      <c r="O45" s="16">
        <f t="shared" si="11"/>
        <v>54</v>
      </c>
      <c r="P45" s="15">
        <f t="shared" si="12"/>
        <v>0.00586805555555555</v>
      </c>
      <c r="Q45" s="16">
        <f t="shared" si="13"/>
        <v>52</v>
      </c>
      <c r="R45" s="15">
        <v>0.03804398148148148</v>
      </c>
    </row>
    <row r="46" spans="1:18" ht="12.75">
      <c r="A46" s="50">
        <v>41</v>
      </c>
      <c r="B46" s="8">
        <v>123</v>
      </c>
      <c r="C46" s="7" t="s">
        <v>151</v>
      </c>
      <c r="D46" s="8" t="s">
        <v>4</v>
      </c>
      <c r="E46" s="25" t="s">
        <v>152</v>
      </c>
      <c r="F46" s="25"/>
      <c r="G46" s="8">
        <v>1967</v>
      </c>
      <c r="H46" s="13" t="str">
        <f t="shared" si="7"/>
        <v>f1967</v>
      </c>
      <c r="I46" s="14" t="str">
        <f>VLOOKUP(H46,kategóriák!A$1:B$17,2,TRUE)</f>
        <v>F45-49</v>
      </c>
      <c r="J46" s="15">
        <v>0.008680555555555556</v>
      </c>
      <c r="K46" s="16">
        <f t="shared" si="8"/>
        <v>39</v>
      </c>
      <c r="L46" s="49">
        <v>0.03222222222222222</v>
      </c>
      <c r="M46" s="16">
        <f t="shared" si="9"/>
        <v>46</v>
      </c>
      <c r="N46" s="15">
        <f t="shared" si="10"/>
        <v>0.023541666666666666</v>
      </c>
      <c r="O46" s="16">
        <f t="shared" si="11"/>
        <v>48</v>
      </c>
      <c r="P46" s="15">
        <f t="shared" si="12"/>
        <v>0.006030092592592594</v>
      </c>
      <c r="Q46" s="16">
        <f t="shared" si="13"/>
        <v>58</v>
      </c>
      <c r="R46" s="15">
        <v>0.038252314814814815</v>
      </c>
    </row>
    <row r="47" spans="1:18" ht="12.75">
      <c r="A47" s="50">
        <v>42</v>
      </c>
      <c r="B47" s="8">
        <v>76</v>
      </c>
      <c r="C47" s="7" t="s">
        <v>236</v>
      </c>
      <c r="D47" s="8" t="s">
        <v>4</v>
      </c>
      <c r="E47" s="25"/>
      <c r="F47" s="25"/>
      <c r="G47" s="8">
        <v>1973</v>
      </c>
      <c r="H47" s="13" t="str">
        <f t="shared" si="7"/>
        <v>f1973</v>
      </c>
      <c r="I47" s="14" t="str">
        <f>VLOOKUP(H47,kategóriák!A$1:B$17,2,TRUE)</f>
        <v>F40-44</v>
      </c>
      <c r="J47" s="15">
        <v>0.009050925925925926</v>
      </c>
      <c r="K47" s="16">
        <f t="shared" si="8"/>
        <v>52</v>
      </c>
      <c r="L47" s="49">
        <v>0.03225694444444444</v>
      </c>
      <c r="M47" s="16">
        <f t="shared" si="9"/>
        <v>48</v>
      </c>
      <c r="N47" s="15">
        <f t="shared" si="10"/>
        <v>0.023206018518518515</v>
      </c>
      <c r="O47" s="16">
        <f t="shared" si="11"/>
        <v>42</v>
      </c>
      <c r="P47" s="15">
        <f t="shared" si="12"/>
        <v>0.006168981481481484</v>
      </c>
      <c r="Q47" s="16">
        <f t="shared" si="13"/>
        <v>63</v>
      </c>
      <c r="R47" s="15">
        <v>0.038425925925925926</v>
      </c>
    </row>
    <row r="48" spans="1:18" ht="12.75">
      <c r="A48" s="50">
        <v>43</v>
      </c>
      <c r="B48" s="8">
        <v>98</v>
      </c>
      <c r="C48" s="7" t="s">
        <v>143</v>
      </c>
      <c r="D48" s="8" t="s">
        <v>4</v>
      </c>
      <c r="E48" s="25" t="s">
        <v>32</v>
      </c>
      <c r="F48" s="25" t="s">
        <v>237</v>
      </c>
      <c r="G48" s="8">
        <v>1967</v>
      </c>
      <c r="H48" s="13" t="str">
        <f t="shared" si="7"/>
        <v>f1967</v>
      </c>
      <c r="I48" s="14" t="str">
        <f>VLOOKUP(H48,kategóriák!A$1:B$17,2,TRUE)</f>
        <v>F45-49</v>
      </c>
      <c r="J48" s="15">
        <v>0.009027777777777779</v>
      </c>
      <c r="K48" s="16">
        <f t="shared" si="8"/>
        <v>51</v>
      </c>
      <c r="L48" s="49">
        <v>0.03159722222222222</v>
      </c>
      <c r="M48" s="16">
        <f t="shared" si="9"/>
        <v>37</v>
      </c>
      <c r="N48" s="15">
        <f t="shared" si="10"/>
        <v>0.02256944444444444</v>
      </c>
      <c r="O48" s="16">
        <f t="shared" si="11"/>
        <v>27</v>
      </c>
      <c r="P48" s="15">
        <f t="shared" si="12"/>
        <v>0.007060185185185183</v>
      </c>
      <c r="Q48" s="16">
        <f t="shared" si="13"/>
        <v>87</v>
      </c>
      <c r="R48" s="15">
        <v>0.038657407407407404</v>
      </c>
    </row>
    <row r="49" spans="1:18" ht="12.75">
      <c r="A49" s="50">
        <v>44</v>
      </c>
      <c r="B49" s="22">
        <v>94</v>
      </c>
      <c r="C49" s="7" t="s">
        <v>179</v>
      </c>
      <c r="D49" s="8" t="s">
        <v>4</v>
      </c>
      <c r="E49" s="25" t="s">
        <v>77</v>
      </c>
      <c r="F49" s="25" t="s">
        <v>107</v>
      </c>
      <c r="G49" s="8">
        <v>1962</v>
      </c>
      <c r="H49" s="13" t="str">
        <f t="shared" si="7"/>
        <v>f1962</v>
      </c>
      <c r="I49" s="14" t="str">
        <f>VLOOKUP(H49,kategóriák!A$1:B$17,2,TRUE)</f>
        <v>F50-54</v>
      </c>
      <c r="J49" s="15">
        <v>0.00829861111111111</v>
      </c>
      <c r="K49" s="16">
        <f t="shared" si="8"/>
        <v>26</v>
      </c>
      <c r="L49" s="49">
        <v>0.03146990740740741</v>
      </c>
      <c r="M49" s="16">
        <f t="shared" si="9"/>
        <v>35</v>
      </c>
      <c r="N49" s="15">
        <f t="shared" si="10"/>
        <v>0.0231712962962963</v>
      </c>
      <c r="O49" s="16">
        <f t="shared" si="11"/>
        <v>41</v>
      </c>
      <c r="P49" s="15">
        <f t="shared" si="12"/>
        <v>0.0072685185185185144</v>
      </c>
      <c r="Q49" s="16">
        <f t="shared" si="13"/>
        <v>90</v>
      </c>
      <c r="R49" s="15">
        <v>0.038738425925925926</v>
      </c>
    </row>
    <row r="50" spans="1:18" ht="12.75">
      <c r="A50" s="50">
        <v>45</v>
      </c>
      <c r="B50" s="8">
        <v>78</v>
      </c>
      <c r="C50" s="7" t="s">
        <v>190</v>
      </c>
      <c r="D50" s="8" t="s">
        <v>11</v>
      </c>
      <c r="E50" s="25" t="s">
        <v>191</v>
      </c>
      <c r="F50" s="25" t="s">
        <v>138</v>
      </c>
      <c r="G50" s="8">
        <v>1978</v>
      </c>
      <c r="H50" s="13" t="str">
        <f t="shared" si="7"/>
        <v>n1978</v>
      </c>
      <c r="I50" s="14" t="str">
        <f>VLOOKUP(H50,kategóriák!A$1:B$17,2,TRUE)</f>
        <v>N35-39</v>
      </c>
      <c r="J50" s="15">
        <v>0.00962962962962963</v>
      </c>
      <c r="K50" s="16">
        <f t="shared" si="8"/>
        <v>64</v>
      </c>
      <c r="L50" s="49">
        <v>0.03263888888888889</v>
      </c>
      <c r="M50" s="16">
        <f t="shared" si="9"/>
        <v>52</v>
      </c>
      <c r="N50" s="15">
        <f t="shared" si="10"/>
        <v>0.02300925925925926</v>
      </c>
      <c r="O50" s="16">
        <f t="shared" si="11"/>
        <v>37</v>
      </c>
      <c r="P50" s="15">
        <f t="shared" si="12"/>
        <v>0.006134259259259256</v>
      </c>
      <c r="Q50" s="16">
        <f t="shared" si="13"/>
        <v>62</v>
      </c>
      <c r="R50" s="15">
        <v>0.03877314814814815</v>
      </c>
    </row>
    <row r="51" spans="1:18" ht="12.75">
      <c r="A51" s="50">
        <v>46</v>
      </c>
      <c r="B51" s="8">
        <v>73</v>
      </c>
      <c r="C51" s="7" t="s">
        <v>238</v>
      </c>
      <c r="D51" s="8" t="s">
        <v>4</v>
      </c>
      <c r="E51" s="25" t="s">
        <v>239</v>
      </c>
      <c r="F51" s="25" t="s">
        <v>240</v>
      </c>
      <c r="G51" s="8">
        <v>1961</v>
      </c>
      <c r="H51" s="13" t="str">
        <f t="shared" si="7"/>
        <v>f1961</v>
      </c>
      <c r="I51" s="14" t="str">
        <f>VLOOKUP(H51,kategóriák!A$1:B$17,2,TRUE)</f>
        <v>F50-54</v>
      </c>
      <c r="J51" s="15">
        <v>0.008958333333333334</v>
      </c>
      <c r="K51" s="16">
        <f t="shared" si="8"/>
        <v>48</v>
      </c>
      <c r="L51" s="49">
        <v>0.03234953703703704</v>
      </c>
      <c r="M51" s="16">
        <f t="shared" si="9"/>
        <v>50</v>
      </c>
      <c r="N51" s="15">
        <f t="shared" si="10"/>
        <v>0.023391203703703706</v>
      </c>
      <c r="O51" s="16">
        <f t="shared" si="11"/>
        <v>45</v>
      </c>
      <c r="P51" s="15">
        <f t="shared" si="12"/>
        <v>0.006481481481481477</v>
      </c>
      <c r="Q51" s="16">
        <f t="shared" si="13"/>
        <v>73</v>
      </c>
      <c r="R51" s="15">
        <v>0.038831018518518515</v>
      </c>
    </row>
    <row r="52" spans="1:18" ht="12.75">
      <c r="A52" s="50">
        <v>47</v>
      </c>
      <c r="B52" s="8">
        <v>16</v>
      </c>
      <c r="C52" s="7" t="s">
        <v>82</v>
      </c>
      <c r="D52" s="8" t="s">
        <v>4</v>
      </c>
      <c r="E52" s="25" t="s">
        <v>46</v>
      </c>
      <c r="F52" s="25" t="s">
        <v>108</v>
      </c>
      <c r="G52" s="8">
        <v>1956</v>
      </c>
      <c r="H52" s="13" t="str">
        <f t="shared" si="7"/>
        <v>f1956</v>
      </c>
      <c r="I52" s="14" t="str">
        <f>VLOOKUP(H52,kategóriák!A$1:B$17,2,TRUE)</f>
        <v>F55-59</v>
      </c>
      <c r="J52" s="15">
        <v>0.008981481481481481</v>
      </c>
      <c r="K52" s="16">
        <f t="shared" si="8"/>
        <v>49</v>
      </c>
      <c r="L52" s="49">
        <v>0.032407407407407406</v>
      </c>
      <c r="M52" s="16">
        <f t="shared" si="9"/>
        <v>51</v>
      </c>
      <c r="N52" s="15">
        <f t="shared" si="10"/>
        <v>0.023425925925925926</v>
      </c>
      <c r="O52" s="16">
        <f t="shared" si="11"/>
        <v>46</v>
      </c>
      <c r="P52" s="15">
        <f t="shared" si="12"/>
        <v>0.006504629629629631</v>
      </c>
      <c r="Q52" s="16">
        <f t="shared" si="13"/>
        <v>74</v>
      </c>
      <c r="R52" s="15">
        <v>0.03891203703703704</v>
      </c>
    </row>
    <row r="53" spans="1:18" ht="12.75">
      <c r="A53" s="50">
        <v>48</v>
      </c>
      <c r="B53" s="8">
        <v>96</v>
      </c>
      <c r="C53" s="7" t="s">
        <v>76</v>
      </c>
      <c r="D53" s="8" t="s">
        <v>4</v>
      </c>
      <c r="E53" s="25" t="s">
        <v>77</v>
      </c>
      <c r="F53" s="25" t="s">
        <v>107</v>
      </c>
      <c r="G53" s="8">
        <v>1959</v>
      </c>
      <c r="H53" s="13" t="str">
        <f t="shared" si="7"/>
        <v>f1959</v>
      </c>
      <c r="I53" s="14" t="str">
        <f>VLOOKUP(H53,kategóriák!A$1:B$17,2,TRUE)</f>
        <v>F50-54</v>
      </c>
      <c r="J53" s="15">
        <v>0.009652777777777777</v>
      </c>
      <c r="K53" s="16">
        <f t="shared" si="8"/>
        <v>65</v>
      </c>
      <c r="L53" s="49">
        <v>0.0332175925925926</v>
      </c>
      <c r="M53" s="16">
        <f t="shared" si="9"/>
        <v>55</v>
      </c>
      <c r="N53" s="15">
        <f t="shared" si="10"/>
        <v>0.02356481481481482</v>
      </c>
      <c r="O53" s="16">
        <f t="shared" si="11"/>
        <v>49</v>
      </c>
      <c r="P53" s="15">
        <f t="shared" si="12"/>
        <v>0.005763888888888888</v>
      </c>
      <c r="Q53" s="16">
        <f t="shared" si="13"/>
        <v>42</v>
      </c>
      <c r="R53" s="15">
        <v>0.038981481481481485</v>
      </c>
    </row>
    <row r="54" spans="1:18" ht="12.75">
      <c r="A54" s="50">
        <v>49</v>
      </c>
      <c r="B54" s="22">
        <v>48</v>
      </c>
      <c r="C54" s="7" t="s">
        <v>241</v>
      </c>
      <c r="D54" s="8" t="s">
        <v>4</v>
      </c>
      <c r="E54" s="25" t="s">
        <v>5</v>
      </c>
      <c r="F54" s="25" t="s">
        <v>149</v>
      </c>
      <c r="G54" s="8">
        <v>1948</v>
      </c>
      <c r="H54" s="13" t="str">
        <f t="shared" si="7"/>
        <v>f1948</v>
      </c>
      <c r="I54" s="14" t="str">
        <f>VLOOKUP(H54,kategóriák!A$1:B$17,2,TRUE)</f>
        <v>F65-69</v>
      </c>
      <c r="J54" s="15">
        <v>0.009328703703703704</v>
      </c>
      <c r="K54" s="16">
        <f t="shared" si="8"/>
        <v>56</v>
      </c>
      <c r="L54" s="49">
        <v>0.03310185185185185</v>
      </c>
      <c r="M54" s="16">
        <f t="shared" si="9"/>
        <v>54</v>
      </c>
      <c r="N54" s="15">
        <f t="shared" si="10"/>
        <v>0.023773148148148144</v>
      </c>
      <c r="O54" s="16">
        <f t="shared" si="11"/>
        <v>52</v>
      </c>
      <c r="P54" s="15">
        <f t="shared" si="12"/>
        <v>0.006168981481481484</v>
      </c>
      <c r="Q54" s="16">
        <f t="shared" si="13"/>
        <v>63</v>
      </c>
      <c r="R54" s="15">
        <v>0.03927083333333333</v>
      </c>
    </row>
    <row r="55" spans="1:18" ht="12.75">
      <c r="A55" s="50">
        <v>50</v>
      </c>
      <c r="B55" s="8">
        <v>97</v>
      </c>
      <c r="C55" s="7" t="s">
        <v>104</v>
      </c>
      <c r="D55" s="8" t="s">
        <v>4</v>
      </c>
      <c r="E55" s="25" t="s">
        <v>77</v>
      </c>
      <c r="F55" s="25" t="s">
        <v>107</v>
      </c>
      <c r="G55" s="8">
        <v>1965</v>
      </c>
      <c r="H55" s="13" t="str">
        <f t="shared" si="7"/>
        <v>f1965</v>
      </c>
      <c r="I55" s="14" t="str">
        <f>VLOOKUP(H55,kategóriák!A$1:B$17,2,TRUE)</f>
        <v>F45-49</v>
      </c>
      <c r="J55" s="15">
        <v>0.010416666666666666</v>
      </c>
      <c r="K55" s="16">
        <f t="shared" si="8"/>
        <v>86</v>
      </c>
      <c r="L55" s="49">
        <v>0.033680555555555554</v>
      </c>
      <c r="M55" s="16">
        <f t="shared" si="9"/>
        <v>58</v>
      </c>
      <c r="N55" s="15">
        <f t="shared" si="10"/>
        <v>0.02326388888888889</v>
      </c>
      <c r="O55" s="16">
        <f t="shared" si="11"/>
        <v>43</v>
      </c>
      <c r="P55" s="15">
        <f t="shared" si="12"/>
        <v>0.005729166666666667</v>
      </c>
      <c r="Q55" s="16">
        <f t="shared" si="13"/>
        <v>41</v>
      </c>
      <c r="R55" s="15">
        <v>0.03940972222222222</v>
      </c>
    </row>
    <row r="56" spans="1:18" ht="12.75">
      <c r="A56" s="50">
        <v>51</v>
      </c>
      <c r="B56" s="8">
        <v>59</v>
      </c>
      <c r="C56" s="7" t="s">
        <v>193</v>
      </c>
      <c r="D56" s="8" t="s">
        <v>11</v>
      </c>
      <c r="E56" s="25" t="s">
        <v>32</v>
      </c>
      <c r="F56" s="25" t="s">
        <v>194</v>
      </c>
      <c r="G56" s="8">
        <v>1962</v>
      </c>
      <c r="H56" s="13" t="str">
        <f t="shared" si="7"/>
        <v>n1962</v>
      </c>
      <c r="I56" s="14" t="str">
        <f>VLOOKUP(H56,kategóriák!A$1:B$17,2,TRUE)</f>
        <v>N50-54</v>
      </c>
      <c r="J56" s="15">
        <v>0.009224537037037036</v>
      </c>
      <c r="K56" s="16">
        <f t="shared" si="8"/>
        <v>54</v>
      </c>
      <c r="L56" s="49">
        <v>0.03373842592592593</v>
      </c>
      <c r="M56" s="16">
        <f t="shared" si="9"/>
        <v>59</v>
      </c>
      <c r="N56" s="15">
        <f t="shared" si="10"/>
        <v>0.02451388888888889</v>
      </c>
      <c r="O56" s="16">
        <f t="shared" si="11"/>
        <v>60</v>
      </c>
      <c r="P56" s="15">
        <f t="shared" si="12"/>
        <v>0.005798611111111102</v>
      </c>
      <c r="Q56" s="16">
        <f t="shared" si="13"/>
        <v>46</v>
      </c>
      <c r="R56" s="15">
        <v>0.03953703703703703</v>
      </c>
    </row>
    <row r="57" spans="1:18" ht="12.75">
      <c r="A57" s="50">
        <v>52</v>
      </c>
      <c r="B57" s="8">
        <v>116</v>
      </c>
      <c r="C57" s="7" t="s">
        <v>68</v>
      </c>
      <c r="D57" s="8" t="s">
        <v>4</v>
      </c>
      <c r="E57" s="25" t="s">
        <v>8</v>
      </c>
      <c r="F57" s="25"/>
      <c r="G57" s="8">
        <v>1967</v>
      </c>
      <c r="H57" s="13" t="str">
        <f t="shared" si="7"/>
        <v>f1967</v>
      </c>
      <c r="I57" s="14" t="str">
        <f>VLOOKUP(H57,kategóriák!A$1:B$17,2,TRUE)</f>
        <v>F45-49</v>
      </c>
      <c r="J57" s="15">
        <v>0.009421296296296296</v>
      </c>
      <c r="K57" s="16">
        <f t="shared" si="8"/>
        <v>58</v>
      </c>
      <c r="L57" s="49">
        <v>0.032870370370370376</v>
      </c>
      <c r="M57" s="16">
        <f t="shared" si="9"/>
        <v>53</v>
      </c>
      <c r="N57" s="15">
        <f t="shared" si="10"/>
        <v>0.02344907407407408</v>
      </c>
      <c r="O57" s="16">
        <f t="shared" si="11"/>
        <v>47</v>
      </c>
      <c r="P57" s="15">
        <f t="shared" si="12"/>
        <v>0.006712962962962955</v>
      </c>
      <c r="Q57" s="16">
        <f t="shared" si="13"/>
        <v>81</v>
      </c>
      <c r="R57" s="15">
        <v>0.03958333333333333</v>
      </c>
    </row>
    <row r="58" spans="1:18" ht="12.75">
      <c r="A58" s="50">
        <v>53</v>
      </c>
      <c r="B58" s="8">
        <v>37</v>
      </c>
      <c r="C58" s="7" t="s">
        <v>79</v>
      </c>
      <c r="D58" s="8" t="s">
        <v>11</v>
      </c>
      <c r="E58" s="25" t="s">
        <v>8</v>
      </c>
      <c r="F58" s="25"/>
      <c r="G58" s="8">
        <v>1973</v>
      </c>
      <c r="H58" s="13" t="str">
        <f t="shared" si="7"/>
        <v>n1973</v>
      </c>
      <c r="I58" s="14" t="str">
        <f>VLOOKUP(H58,kategóriák!A$1:B$17,2,TRUE)</f>
        <v>N40-44</v>
      </c>
      <c r="J58" s="15">
        <v>0.008738425925925926</v>
      </c>
      <c r="K58" s="16">
        <f t="shared" si="8"/>
        <v>40</v>
      </c>
      <c r="L58" s="49">
        <v>0.032326388888888884</v>
      </c>
      <c r="M58" s="16">
        <f t="shared" si="9"/>
        <v>49</v>
      </c>
      <c r="N58" s="15">
        <f t="shared" si="10"/>
        <v>0.023587962962962956</v>
      </c>
      <c r="O58" s="16">
        <f t="shared" si="11"/>
        <v>50</v>
      </c>
      <c r="P58" s="15">
        <f t="shared" si="12"/>
        <v>0.007326388888888896</v>
      </c>
      <c r="Q58" s="16">
        <f t="shared" si="13"/>
        <v>92</v>
      </c>
      <c r="R58" s="15">
        <v>0.03965277777777778</v>
      </c>
    </row>
    <row r="59" spans="1:18" ht="12.75">
      <c r="A59" s="50">
        <v>54</v>
      </c>
      <c r="B59" s="8">
        <v>38</v>
      </c>
      <c r="C59" s="7" t="s">
        <v>68</v>
      </c>
      <c r="D59" s="8" t="s">
        <v>4</v>
      </c>
      <c r="E59" s="25" t="s">
        <v>54</v>
      </c>
      <c r="F59" s="25" t="s">
        <v>55</v>
      </c>
      <c r="G59" s="8">
        <v>1966</v>
      </c>
      <c r="H59" s="13" t="str">
        <f t="shared" si="7"/>
        <v>f1966</v>
      </c>
      <c r="I59" s="14" t="str">
        <f>VLOOKUP(H59,kategóriák!A$1:B$17,2,TRUE)</f>
        <v>F45-49</v>
      </c>
      <c r="J59" s="15">
        <v>0.009699074074074074</v>
      </c>
      <c r="K59" s="16">
        <f t="shared" si="8"/>
        <v>68</v>
      </c>
      <c r="L59" s="49">
        <v>0.03449074074074074</v>
      </c>
      <c r="M59" s="16">
        <f t="shared" si="9"/>
        <v>61</v>
      </c>
      <c r="N59" s="15">
        <f t="shared" si="10"/>
        <v>0.024791666666666663</v>
      </c>
      <c r="O59" s="16">
        <f t="shared" si="11"/>
        <v>64</v>
      </c>
      <c r="P59" s="15">
        <f t="shared" si="12"/>
        <v>0.005439814814814821</v>
      </c>
      <c r="Q59" s="16">
        <f t="shared" si="13"/>
        <v>30</v>
      </c>
      <c r="R59" s="15">
        <v>0.03993055555555556</v>
      </c>
    </row>
    <row r="60" spans="1:18" ht="12.75">
      <c r="A60" s="50">
        <v>55</v>
      </c>
      <c r="B60" s="22">
        <v>125</v>
      </c>
      <c r="C60" s="7" t="s">
        <v>57</v>
      </c>
      <c r="D60" s="8" t="s">
        <v>4</v>
      </c>
      <c r="E60" s="25" t="s">
        <v>8</v>
      </c>
      <c r="F60" s="25"/>
      <c r="G60" s="8">
        <v>1963</v>
      </c>
      <c r="H60" s="13" t="str">
        <f t="shared" si="7"/>
        <v>f1963</v>
      </c>
      <c r="I60" s="14" t="str">
        <f>VLOOKUP(H60,kategóriák!A$1:B$17,2,TRUE)</f>
        <v>F50-54</v>
      </c>
      <c r="J60" s="15">
        <v>0.008287037037037037</v>
      </c>
      <c r="K60" s="16">
        <f t="shared" si="8"/>
        <v>24</v>
      </c>
      <c r="L60" s="49">
        <v>0.03214120370370371</v>
      </c>
      <c r="M60" s="16">
        <f t="shared" si="9"/>
        <v>43</v>
      </c>
      <c r="N60" s="15">
        <f t="shared" si="10"/>
        <v>0.02385416666666667</v>
      </c>
      <c r="O60" s="16">
        <f t="shared" si="11"/>
        <v>55</v>
      </c>
      <c r="P60" s="15">
        <f t="shared" si="12"/>
        <v>0.007858796296296294</v>
      </c>
      <c r="Q60" s="16">
        <f t="shared" si="13"/>
        <v>105</v>
      </c>
      <c r="R60" s="15">
        <v>0.04</v>
      </c>
    </row>
    <row r="61" spans="1:18" ht="12.75">
      <c r="A61" s="50">
        <v>56</v>
      </c>
      <c r="B61" s="8">
        <v>32</v>
      </c>
      <c r="C61" s="7" t="s">
        <v>53</v>
      </c>
      <c r="D61" s="8" t="s">
        <v>4</v>
      </c>
      <c r="E61" s="25" t="s">
        <v>54</v>
      </c>
      <c r="F61" s="25" t="s">
        <v>55</v>
      </c>
      <c r="G61" s="8">
        <v>1948</v>
      </c>
      <c r="H61" s="13" t="str">
        <f t="shared" si="7"/>
        <v>f1948</v>
      </c>
      <c r="I61" s="14" t="str">
        <f>VLOOKUP(H61,kategóriák!A$1:B$17,2,TRUE)</f>
        <v>F65-69</v>
      </c>
      <c r="J61" s="15">
        <v>0.010127314814814815</v>
      </c>
      <c r="K61" s="16">
        <f t="shared" si="8"/>
        <v>75</v>
      </c>
      <c r="L61" s="49">
        <v>0.03471064814814815</v>
      </c>
      <c r="M61" s="16">
        <f t="shared" si="9"/>
        <v>63</v>
      </c>
      <c r="N61" s="15">
        <f t="shared" si="10"/>
        <v>0.024583333333333336</v>
      </c>
      <c r="O61" s="16">
        <f t="shared" si="11"/>
        <v>62</v>
      </c>
      <c r="P61" s="15">
        <f t="shared" si="12"/>
        <v>0.005486111111111108</v>
      </c>
      <c r="Q61" s="16">
        <f t="shared" si="13"/>
        <v>33</v>
      </c>
      <c r="R61" s="15">
        <v>0.04019675925925926</v>
      </c>
    </row>
    <row r="62" spans="1:18" ht="12.75">
      <c r="A62" s="50">
        <v>57</v>
      </c>
      <c r="B62" s="8">
        <v>102</v>
      </c>
      <c r="C62" s="7" t="s">
        <v>15</v>
      </c>
      <c r="D62" s="8" t="s">
        <v>4</v>
      </c>
      <c r="E62" s="25" t="s">
        <v>8</v>
      </c>
      <c r="F62" s="25"/>
      <c r="G62" s="8">
        <v>1945</v>
      </c>
      <c r="H62" s="13" t="str">
        <f t="shared" si="7"/>
        <v>f1945</v>
      </c>
      <c r="I62" s="14" t="str">
        <f>VLOOKUP(H62,kategóriák!A$1:B$17,2,TRUE)</f>
        <v>F65-69</v>
      </c>
      <c r="J62" s="15">
        <v>0.008842592592592591</v>
      </c>
      <c r="K62" s="16">
        <f t="shared" si="8"/>
        <v>43</v>
      </c>
      <c r="L62" s="49">
        <v>0.03333333333333333</v>
      </c>
      <c r="M62" s="16">
        <f t="shared" si="9"/>
        <v>56</v>
      </c>
      <c r="N62" s="15">
        <f t="shared" si="10"/>
        <v>0.024490740740740743</v>
      </c>
      <c r="O62" s="16">
        <f t="shared" si="11"/>
        <v>59</v>
      </c>
      <c r="P62" s="15">
        <f t="shared" si="12"/>
        <v>0.006979166666666668</v>
      </c>
      <c r="Q62" s="16">
        <f t="shared" si="13"/>
        <v>86</v>
      </c>
      <c r="R62" s="15">
        <v>0.0403125</v>
      </c>
    </row>
    <row r="63" spans="1:18" ht="12.75">
      <c r="A63" s="50">
        <v>58</v>
      </c>
      <c r="B63" s="8">
        <v>120</v>
      </c>
      <c r="C63" s="7" t="s">
        <v>155</v>
      </c>
      <c r="D63" s="8" t="s">
        <v>4</v>
      </c>
      <c r="E63" s="25" t="s">
        <v>8</v>
      </c>
      <c r="F63" s="25" t="s">
        <v>75</v>
      </c>
      <c r="G63" s="8">
        <v>1962</v>
      </c>
      <c r="H63" s="13" t="str">
        <f t="shared" si="7"/>
        <v>f1962</v>
      </c>
      <c r="I63" s="14" t="str">
        <f>VLOOKUP(H63,kategóriák!A$1:B$17,2,TRUE)</f>
        <v>F50-54</v>
      </c>
      <c r="J63" s="15">
        <v>0.009606481481481481</v>
      </c>
      <c r="K63" s="16">
        <f t="shared" si="8"/>
        <v>63</v>
      </c>
      <c r="L63" s="49">
        <v>0.03466435185185185</v>
      </c>
      <c r="M63" s="16">
        <f t="shared" si="9"/>
        <v>62</v>
      </c>
      <c r="N63" s="15">
        <f t="shared" si="10"/>
        <v>0.02505787037037037</v>
      </c>
      <c r="O63" s="16">
        <f t="shared" si="11"/>
        <v>69</v>
      </c>
      <c r="P63" s="15">
        <f t="shared" si="12"/>
        <v>0.005902777777777778</v>
      </c>
      <c r="Q63" s="16">
        <f t="shared" si="13"/>
        <v>53</v>
      </c>
      <c r="R63" s="15">
        <v>0.04056712962962963</v>
      </c>
    </row>
    <row r="64" spans="1:18" ht="12.75">
      <c r="A64" s="50">
        <v>59</v>
      </c>
      <c r="B64" s="8">
        <v>65</v>
      </c>
      <c r="C64" s="7" t="s">
        <v>29</v>
      </c>
      <c r="D64" s="8" t="s">
        <v>4</v>
      </c>
      <c r="E64" s="25" t="s">
        <v>58</v>
      </c>
      <c r="F64" s="25" t="s">
        <v>188</v>
      </c>
      <c r="G64" s="8">
        <v>1946</v>
      </c>
      <c r="H64" s="13" t="str">
        <f t="shared" si="7"/>
        <v>f1946</v>
      </c>
      <c r="I64" s="14" t="str">
        <f>VLOOKUP(H64,kategóriák!A$1:B$17,2,TRUE)</f>
        <v>F65-69</v>
      </c>
      <c r="J64" s="15">
        <v>0.009675925925925926</v>
      </c>
      <c r="K64" s="16">
        <f t="shared" si="8"/>
        <v>66</v>
      </c>
      <c r="L64" s="49">
        <v>0.03350694444444444</v>
      </c>
      <c r="M64" s="16">
        <f t="shared" si="9"/>
        <v>57</v>
      </c>
      <c r="N64" s="15">
        <f t="shared" si="10"/>
        <v>0.023831018518518515</v>
      </c>
      <c r="O64" s="16">
        <f t="shared" si="11"/>
        <v>53</v>
      </c>
      <c r="P64" s="15">
        <f t="shared" si="12"/>
        <v>0.0071874999999999994</v>
      </c>
      <c r="Q64" s="16">
        <f t="shared" si="13"/>
        <v>88</v>
      </c>
      <c r="R64" s="15">
        <v>0.04069444444444444</v>
      </c>
    </row>
    <row r="65" spans="1:18" ht="12.75">
      <c r="A65" s="50">
        <v>60</v>
      </c>
      <c r="B65" s="8">
        <v>90</v>
      </c>
      <c r="C65" s="7" t="s">
        <v>242</v>
      </c>
      <c r="D65" s="8" t="s">
        <v>4</v>
      </c>
      <c r="E65" s="25" t="s">
        <v>8</v>
      </c>
      <c r="F65" s="25"/>
      <c r="G65" s="8">
        <v>1962</v>
      </c>
      <c r="H65" s="13" t="str">
        <f t="shared" si="7"/>
        <v>f1962</v>
      </c>
      <c r="I65" s="14" t="str">
        <f>VLOOKUP(H65,kategóriák!A$1:B$17,2,TRUE)</f>
        <v>F50-54</v>
      </c>
      <c r="J65" s="15">
        <v>0.008912037037037038</v>
      </c>
      <c r="K65" s="16">
        <f t="shared" si="8"/>
        <v>46</v>
      </c>
      <c r="L65" s="49">
        <v>0.03539351851851852</v>
      </c>
      <c r="M65" s="16">
        <f t="shared" si="9"/>
        <v>75</v>
      </c>
      <c r="N65" s="15">
        <f t="shared" si="10"/>
        <v>0.02648148148148148</v>
      </c>
      <c r="O65" s="16">
        <f t="shared" si="11"/>
        <v>89</v>
      </c>
      <c r="P65" s="15">
        <f t="shared" si="12"/>
        <v>0.005335648148148145</v>
      </c>
      <c r="Q65" s="16">
        <f t="shared" si="13"/>
        <v>24</v>
      </c>
      <c r="R65" s="15">
        <v>0.040729166666666664</v>
      </c>
    </row>
    <row r="66" spans="1:18" ht="12.75">
      <c r="A66" s="50">
        <v>61</v>
      </c>
      <c r="B66" s="8">
        <v>106</v>
      </c>
      <c r="C66" s="7" t="s">
        <v>112</v>
      </c>
      <c r="D66" s="8" t="s">
        <v>11</v>
      </c>
      <c r="E66" s="25" t="s">
        <v>8</v>
      </c>
      <c r="F66" s="25"/>
      <c r="G66" s="8">
        <v>1967</v>
      </c>
      <c r="H66" s="13" t="str">
        <f t="shared" si="7"/>
        <v>n1967</v>
      </c>
      <c r="I66" s="14" t="str">
        <f>VLOOKUP(H66,kategóriák!A$1:B$17,2,TRUE)</f>
        <v>N45-49</v>
      </c>
      <c r="J66" s="15">
        <v>0.010358796296296295</v>
      </c>
      <c r="K66" s="16">
        <f t="shared" si="8"/>
        <v>84</v>
      </c>
      <c r="L66" s="49">
        <v>0.03518518518518519</v>
      </c>
      <c r="M66" s="16">
        <f t="shared" si="9"/>
        <v>70</v>
      </c>
      <c r="N66" s="15">
        <f t="shared" si="10"/>
        <v>0.02482638888888889</v>
      </c>
      <c r="O66" s="16">
        <f t="shared" si="11"/>
        <v>66</v>
      </c>
      <c r="P66" s="15">
        <f t="shared" si="12"/>
        <v>0.005578703703703704</v>
      </c>
      <c r="Q66" s="16">
        <f t="shared" si="13"/>
        <v>39</v>
      </c>
      <c r="R66" s="15">
        <v>0.04076388888888889</v>
      </c>
    </row>
    <row r="67" spans="1:18" ht="12.75">
      <c r="A67" s="50">
        <v>62</v>
      </c>
      <c r="B67" s="8">
        <v>61</v>
      </c>
      <c r="C67" s="7" t="s">
        <v>243</v>
      </c>
      <c r="D67" s="8" t="s">
        <v>11</v>
      </c>
      <c r="E67" s="25" t="s">
        <v>244</v>
      </c>
      <c r="F67" s="25" t="s">
        <v>245</v>
      </c>
      <c r="G67" s="8">
        <v>1980</v>
      </c>
      <c r="H67" s="13" t="str">
        <f t="shared" si="7"/>
        <v>n1980</v>
      </c>
      <c r="I67" s="14" t="str">
        <f>VLOOKUP(H67,kategóriák!A$1:B$17,2,TRUE)</f>
        <v>N30-34</v>
      </c>
      <c r="J67" s="15">
        <v>0.00925925925925926</v>
      </c>
      <c r="K67" s="16">
        <f t="shared" si="8"/>
        <v>55</v>
      </c>
      <c r="L67" s="49">
        <v>0.035243055555555555</v>
      </c>
      <c r="M67" s="16">
        <f t="shared" si="9"/>
        <v>71</v>
      </c>
      <c r="N67" s="15">
        <f t="shared" si="10"/>
        <v>0.025983796296296297</v>
      </c>
      <c r="O67" s="16">
        <f t="shared" si="11"/>
        <v>81</v>
      </c>
      <c r="P67" s="15">
        <f t="shared" si="12"/>
        <v>0.005787037037037042</v>
      </c>
      <c r="Q67" s="16">
        <f t="shared" si="13"/>
        <v>45</v>
      </c>
      <c r="R67" s="15">
        <v>0.0410300925925926</v>
      </c>
    </row>
    <row r="68" spans="1:18" ht="12.75">
      <c r="A68" s="50">
        <v>63</v>
      </c>
      <c r="B68" s="8">
        <v>114</v>
      </c>
      <c r="C68" s="7" t="s">
        <v>246</v>
      </c>
      <c r="D68" s="8" t="s">
        <v>4</v>
      </c>
      <c r="E68" s="25" t="s">
        <v>247</v>
      </c>
      <c r="F68" s="25" t="s">
        <v>248</v>
      </c>
      <c r="G68" s="8">
        <v>1966</v>
      </c>
      <c r="H68" s="13" t="str">
        <f t="shared" si="7"/>
        <v>f1966</v>
      </c>
      <c r="I68" s="14" t="str">
        <f>VLOOKUP(H68,kategóriák!A$1:B$17,2,TRUE)</f>
        <v>F45-49</v>
      </c>
      <c r="J68" s="15">
        <v>0.008888888888888889</v>
      </c>
      <c r="K68" s="16">
        <f t="shared" si="8"/>
        <v>45</v>
      </c>
      <c r="L68" s="65">
        <v>0.032233796296296295</v>
      </c>
      <c r="M68" s="16">
        <f t="shared" si="9"/>
        <v>47</v>
      </c>
      <c r="N68" s="15">
        <f t="shared" si="10"/>
        <v>0.023344907407407404</v>
      </c>
      <c r="O68" s="16">
        <f t="shared" si="11"/>
        <v>44</v>
      </c>
      <c r="P68" s="15">
        <f t="shared" si="12"/>
        <v>0.008807870370370369</v>
      </c>
      <c r="Q68" s="16">
        <f t="shared" si="13"/>
        <v>115</v>
      </c>
      <c r="R68" s="15">
        <v>0.041041666666666664</v>
      </c>
    </row>
    <row r="69" spans="1:18" ht="12.75">
      <c r="A69" s="50">
        <v>64</v>
      </c>
      <c r="B69" s="22">
        <v>21</v>
      </c>
      <c r="C69" s="7" t="s">
        <v>80</v>
      </c>
      <c r="D69" s="4" t="s">
        <v>4</v>
      </c>
      <c r="E69" s="24" t="s">
        <v>46</v>
      </c>
      <c r="F69" s="24" t="s">
        <v>108</v>
      </c>
      <c r="G69" s="4">
        <v>1955</v>
      </c>
      <c r="H69" s="13" t="str">
        <f t="shared" si="7"/>
        <v>f1955</v>
      </c>
      <c r="I69" s="14" t="str">
        <f>VLOOKUP(H69,kategóriák!A$1:B$17,2,TRUE)</f>
        <v>F55-59</v>
      </c>
      <c r="J69" s="15">
        <v>0.010787037037037038</v>
      </c>
      <c r="K69" s="16">
        <f t="shared" si="8"/>
        <v>94</v>
      </c>
      <c r="L69" s="49">
        <v>0.035115740740740746</v>
      </c>
      <c r="M69" s="16">
        <f t="shared" si="9"/>
        <v>69</v>
      </c>
      <c r="N69" s="15">
        <f t="shared" si="10"/>
        <v>0.024328703703703707</v>
      </c>
      <c r="O69" s="16">
        <f t="shared" si="11"/>
        <v>58</v>
      </c>
      <c r="P69" s="15">
        <f t="shared" si="12"/>
        <v>0.006018518518518513</v>
      </c>
      <c r="Q69" s="16">
        <f t="shared" si="13"/>
        <v>57</v>
      </c>
      <c r="R69" s="15">
        <v>0.04113425925925926</v>
      </c>
    </row>
    <row r="70" spans="1:18" ht="12.75">
      <c r="A70" s="50">
        <v>65</v>
      </c>
      <c r="B70" s="8">
        <v>115</v>
      </c>
      <c r="C70" s="7" t="s">
        <v>249</v>
      </c>
      <c r="D70" s="8" t="s">
        <v>11</v>
      </c>
      <c r="E70" s="25" t="s">
        <v>8</v>
      </c>
      <c r="F70" s="25"/>
      <c r="G70" s="8">
        <v>1965</v>
      </c>
      <c r="H70" s="13" t="str">
        <f aca="true" t="shared" si="14" ref="H70:H101">CONCATENATE(D70,G70)</f>
        <v>n1965</v>
      </c>
      <c r="I70" s="14" t="str">
        <f>VLOOKUP(H70,kategóriák!A$1:B$17,2,TRUE)</f>
        <v>N45-49</v>
      </c>
      <c r="J70" s="15">
        <v>0.00949074074074074</v>
      </c>
      <c r="K70" s="16">
        <f aca="true" t="shared" si="15" ref="K70:K101">RANK(J70,J$6:J$129,1)</f>
        <v>60</v>
      </c>
      <c r="L70" s="65">
        <v>0.035069444444444445</v>
      </c>
      <c r="M70" s="16">
        <f aca="true" t="shared" si="16" ref="M70:M101">RANK(L70,L$6:L$132,1)</f>
        <v>68</v>
      </c>
      <c r="N70" s="15">
        <f aca="true" t="shared" si="17" ref="N70:N101">L70-J70</f>
        <v>0.025578703703703704</v>
      </c>
      <c r="O70" s="16">
        <f aca="true" t="shared" si="18" ref="O70:O101">RANK(N70,N$6:N$132,1)</f>
        <v>75</v>
      </c>
      <c r="P70" s="15">
        <f aca="true" t="shared" si="19" ref="P70:P101">R70-L70</f>
        <v>0.006192129629629624</v>
      </c>
      <c r="Q70" s="16">
        <f aca="true" t="shared" si="20" ref="Q70:Q101">RANK(P70,P$6:P$128,1)</f>
        <v>65</v>
      </c>
      <c r="R70" s="15">
        <v>0.04126157407407407</v>
      </c>
    </row>
    <row r="71" spans="1:18" ht="12.75">
      <c r="A71" s="50">
        <v>66</v>
      </c>
      <c r="B71" s="8">
        <v>121</v>
      </c>
      <c r="C71" s="7" t="s">
        <v>250</v>
      </c>
      <c r="D71" s="8" t="s">
        <v>4</v>
      </c>
      <c r="E71" s="25" t="s">
        <v>7</v>
      </c>
      <c r="F71" s="25"/>
      <c r="G71" s="8">
        <v>1957</v>
      </c>
      <c r="H71" s="13" t="str">
        <f t="shared" si="14"/>
        <v>f1957</v>
      </c>
      <c r="I71" s="14" t="str">
        <f>VLOOKUP(H71,kategóriák!A$1:B$17,2,TRUE)</f>
        <v>F55-59</v>
      </c>
      <c r="J71" s="15">
        <v>0.00900462962962963</v>
      </c>
      <c r="K71" s="16">
        <f t="shared" si="15"/>
        <v>50</v>
      </c>
      <c r="L71" s="49">
        <v>0.033796296296296297</v>
      </c>
      <c r="M71" s="16">
        <f t="shared" si="16"/>
        <v>60</v>
      </c>
      <c r="N71" s="15">
        <f t="shared" si="17"/>
        <v>0.024791666666666667</v>
      </c>
      <c r="O71" s="16">
        <f t="shared" si="18"/>
        <v>65</v>
      </c>
      <c r="P71" s="15">
        <f t="shared" si="19"/>
        <v>0.007546296296296294</v>
      </c>
      <c r="Q71" s="16">
        <f t="shared" si="20"/>
        <v>98</v>
      </c>
      <c r="R71" s="15">
        <v>0.04134259259259259</v>
      </c>
    </row>
    <row r="72" spans="1:18" ht="12.75">
      <c r="A72" s="50">
        <v>67</v>
      </c>
      <c r="B72" s="22">
        <v>2</v>
      </c>
      <c r="C72" s="7" t="s">
        <v>251</v>
      </c>
      <c r="D72" s="8" t="s">
        <v>4</v>
      </c>
      <c r="E72" s="25" t="s">
        <v>8</v>
      </c>
      <c r="F72" s="25" t="s">
        <v>95</v>
      </c>
      <c r="G72" s="8">
        <v>1968</v>
      </c>
      <c r="H72" s="13" t="str">
        <f t="shared" si="14"/>
        <v>f1968</v>
      </c>
      <c r="I72" s="14" t="str">
        <f>VLOOKUP(H72,kategóriák!A$1:B$17,2,TRUE)</f>
        <v>F45-49</v>
      </c>
      <c r="J72" s="15">
        <v>0.009571759259259259</v>
      </c>
      <c r="K72" s="16">
        <f t="shared" si="15"/>
        <v>62</v>
      </c>
      <c r="L72" s="49">
        <v>0.034895833333333334</v>
      </c>
      <c r="M72" s="16">
        <f t="shared" si="16"/>
        <v>66</v>
      </c>
      <c r="N72" s="15">
        <f t="shared" si="17"/>
        <v>0.025324074074074075</v>
      </c>
      <c r="O72" s="16">
        <f t="shared" si="18"/>
        <v>72</v>
      </c>
      <c r="P72" s="15">
        <f t="shared" si="19"/>
        <v>0.006620370370370367</v>
      </c>
      <c r="Q72" s="16">
        <f t="shared" si="20"/>
        <v>78</v>
      </c>
      <c r="R72" s="15">
        <v>0.0415162037037037</v>
      </c>
    </row>
    <row r="73" spans="1:18" ht="12.75">
      <c r="A73" s="50">
        <v>68</v>
      </c>
      <c r="B73" s="8">
        <v>91</v>
      </c>
      <c r="C73" s="7" t="s">
        <v>252</v>
      </c>
      <c r="D73" s="8" t="s">
        <v>4</v>
      </c>
      <c r="E73" s="25" t="s">
        <v>140</v>
      </c>
      <c r="F73" s="25" t="s">
        <v>253</v>
      </c>
      <c r="G73" s="8">
        <v>1969</v>
      </c>
      <c r="H73" s="13" t="str">
        <f t="shared" si="14"/>
        <v>f1969</v>
      </c>
      <c r="I73" s="14" t="str">
        <f>VLOOKUP(H73,kategóriák!A$1:B$17,2,TRUE)</f>
        <v>F40-44</v>
      </c>
      <c r="J73" s="15">
        <v>0.008935185185185187</v>
      </c>
      <c r="K73" s="16">
        <f t="shared" si="15"/>
        <v>47</v>
      </c>
      <c r="L73" s="49">
        <v>0.03619212962962963</v>
      </c>
      <c r="M73" s="16">
        <f t="shared" si="16"/>
        <v>80</v>
      </c>
      <c r="N73" s="15">
        <f t="shared" si="17"/>
        <v>0.027256944444444445</v>
      </c>
      <c r="O73" s="16">
        <f t="shared" si="18"/>
        <v>94</v>
      </c>
      <c r="P73" s="15">
        <f t="shared" si="19"/>
        <v>0.005381944444444446</v>
      </c>
      <c r="Q73" s="16">
        <f t="shared" si="20"/>
        <v>25</v>
      </c>
      <c r="R73" s="15">
        <v>0.041574074074074076</v>
      </c>
    </row>
    <row r="74" spans="1:18" ht="12.75">
      <c r="A74" s="50">
        <v>69</v>
      </c>
      <c r="B74" s="8">
        <v>20</v>
      </c>
      <c r="C74" s="7" t="s">
        <v>153</v>
      </c>
      <c r="D74" s="8" t="s">
        <v>4</v>
      </c>
      <c r="E74" s="25" t="s">
        <v>34</v>
      </c>
      <c r="F74" s="25" t="s">
        <v>154</v>
      </c>
      <c r="G74" s="8">
        <v>1951</v>
      </c>
      <c r="H74" s="13" t="str">
        <f t="shared" si="14"/>
        <v>f1951</v>
      </c>
      <c r="I74" s="14" t="str">
        <f>VLOOKUP(H74,kategóriák!A$1:B$17,2,TRUE)</f>
        <v>F60-64</v>
      </c>
      <c r="J74" s="15">
        <v>0.01076388888888889</v>
      </c>
      <c r="K74" s="16">
        <f t="shared" si="15"/>
        <v>93</v>
      </c>
      <c r="L74" s="49">
        <v>0.03543981481481481</v>
      </c>
      <c r="M74" s="16">
        <f t="shared" si="16"/>
        <v>76</v>
      </c>
      <c r="N74" s="15">
        <f t="shared" si="17"/>
        <v>0.02467592592592592</v>
      </c>
      <c r="O74" s="16">
        <f t="shared" si="18"/>
        <v>63</v>
      </c>
      <c r="P74" s="15">
        <f t="shared" si="19"/>
        <v>0.006203703703703704</v>
      </c>
      <c r="Q74" s="16">
        <f t="shared" si="20"/>
        <v>66</v>
      </c>
      <c r="R74" s="15">
        <v>0.04164351851851852</v>
      </c>
    </row>
    <row r="75" spans="1:18" ht="12.75">
      <c r="A75" s="50">
        <v>70</v>
      </c>
      <c r="B75" s="8">
        <v>34</v>
      </c>
      <c r="C75" s="7" t="s">
        <v>192</v>
      </c>
      <c r="D75" s="8" t="s">
        <v>11</v>
      </c>
      <c r="E75" s="25" t="s">
        <v>140</v>
      </c>
      <c r="F75" s="25" t="s">
        <v>253</v>
      </c>
      <c r="G75" s="8">
        <v>1967</v>
      </c>
      <c r="H75" s="13" t="str">
        <f t="shared" si="14"/>
        <v>n1967</v>
      </c>
      <c r="I75" s="14" t="str">
        <f>VLOOKUP(H75,kategóriák!A$1:B$17,2,TRUE)</f>
        <v>N45-49</v>
      </c>
      <c r="J75" s="15">
        <v>0.011041666666666667</v>
      </c>
      <c r="K75" s="16">
        <f t="shared" si="15"/>
        <v>100</v>
      </c>
      <c r="L75" s="49">
        <v>0.0370949074074074</v>
      </c>
      <c r="M75" s="16">
        <f t="shared" si="16"/>
        <v>87</v>
      </c>
      <c r="N75" s="15">
        <f t="shared" si="17"/>
        <v>0.026053240740740738</v>
      </c>
      <c r="O75" s="16">
        <f t="shared" si="18"/>
        <v>84</v>
      </c>
      <c r="P75" s="15">
        <f t="shared" si="19"/>
        <v>0.0046527777777777835</v>
      </c>
      <c r="Q75" s="16">
        <f t="shared" si="20"/>
        <v>12</v>
      </c>
      <c r="R75" s="15">
        <v>0.041747685185185186</v>
      </c>
    </row>
    <row r="76" spans="1:18" ht="12.75">
      <c r="A76" s="50">
        <v>71</v>
      </c>
      <c r="B76" s="8">
        <v>56</v>
      </c>
      <c r="C76" s="7" t="s">
        <v>28</v>
      </c>
      <c r="D76" s="8" t="s">
        <v>4</v>
      </c>
      <c r="E76" s="25" t="s">
        <v>5</v>
      </c>
      <c r="F76" s="25" t="s">
        <v>149</v>
      </c>
      <c r="G76" s="8">
        <v>1953</v>
      </c>
      <c r="H76" s="13" t="str">
        <f t="shared" si="14"/>
        <v>f1953</v>
      </c>
      <c r="I76" s="14" t="str">
        <f>VLOOKUP(H76,kategóriák!A$1:B$17,2,TRUE)</f>
        <v>F60-64</v>
      </c>
      <c r="J76" s="15">
        <v>0.01064814814814815</v>
      </c>
      <c r="K76" s="16">
        <f t="shared" si="15"/>
        <v>90</v>
      </c>
      <c r="L76" s="49">
        <v>0.0359837962962963</v>
      </c>
      <c r="M76" s="16">
        <f t="shared" si="16"/>
        <v>78</v>
      </c>
      <c r="N76" s="15">
        <f t="shared" si="17"/>
        <v>0.02533564814814815</v>
      </c>
      <c r="O76" s="16">
        <f t="shared" si="18"/>
        <v>73</v>
      </c>
      <c r="P76" s="15">
        <f t="shared" si="19"/>
        <v>0.0057986111111111086</v>
      </c>
      <c r="Q76" s="16">
        <f t="shared" si="20"/>
        <v>48</v>
      </c>
      <c r="R76" s="15">
        <v>0.04178240740740741</v>
      </c>
    </row>
    <row r="77" spans="1:18" ht="12.75">
      <c r="A77" s="50">
        <v>72</v>
      </c>
      <c r="B77" s="8">
        <v>55</v>
      </c>
      <c r="C77" s="7" t="s">
        <v>156</v>
      </c>
      <c r="D77" s="8" t="s">
        <v>11</v>
      </c>
      <c r="E77" s="25" t="s">
        <v>8</v>
      </c>
      <c r="F77" s="25" t="s">
        <v>254</v>
      </c>
      <c r="G77" s="8">
        <v>1976</v>
      </c>
      <c r="H77" s="13" t="str">
        <f t="shared" si="14"/>
        <v>n1976</v>
      </c>
      <c r="I77" s="14" t="str">
        <f>VLOOKUP(H77,kategóriák!A$1:B$17,2,TRUE)</f>
        <v>N35-39</v>
      </c>
      <c r="J77" s="15">
        <v>0.009780092592592592</v>
      </c>
      <c r="K77" s="16">
        <f t="shared" si="15"/>
        <v>70</v>
      </c>
      <c r="L77" s="49">
        <v>0.03483796296296296</v>
      </c>
      <c r="M77" s="16">
        <f t="shared" si="16"/>
        <v>65</v>
      </c>
      <c r="N77" s="15">
        <f t="shared" si="17"/>
        <v>0.02505787037037037</v>
      </c>
      <c r="O77" s="16">
        <f t="shared" si="18"/>
        <v>69</v>
      </c>
      <c r="P77" s="15">
        <f t="shared" si="19"/>
        <v>0.006967592592592602</v>
      </c>
      <c r="Q77" s="16">
        <f t="shared" si="20"/>
        <v>85</v>
      </c>
      <c r="R77" s="15">
        <v>0.04180555555555556</v>
      </c>
    </row>
    <row r="78" spans="1:18" ht="12.75">
      <c r="A78" s="50">
        <v>73</v>
      </c>
      <c r="B78" s="8">
        <v>93</v>
      </c>
      <c r="C78" s="7" t="s">
        <v>109</v>
      </c>
      <c r="D78" s="8" t="s">
        <v>4</v>
      </c>
      <c r="E78" s="25" t="s">
        <v>5</v>
      </c>
      <c r="F78" s="25"/>
      <c r="G78" s="8">
        <v>1949</v>
      </c>
      <c r="H78" s="13" t="str">
        <f t="shared" si="14"/>
        <v>f1949</v>
      </c>
      <c r="I78" s="14" t="str">
        <f>VLOOKUP(H78,kategóriák!A$1:B$17,2,TRUE)</f>
        <v>F60-64</v>
      </c>
      <c r="J78" s="15">
        <v>0.010231481481481482</v>
      </c>
      <c r="K78" s="16">
        <f t="shared" si="15"/>
        <v>78</v>
      </c>
      <c r="L78" s="49">
        <v>0.03474537037037037</v>
      </c>
      <c r="M78" s="16">
        <f t="shared" si="16"/>
        <v>64</v>
      </c>
      <c r="N78" s="15">
        <f t="shared" si="17"/>
        <v>0.02451388888888889</v>
      </c>
      <c r="O78" s="16">
        <f t="shared" si="18"/>
        <v>60</v>
      </c>
      <c r="P78" s="15">
        <f t="shared" si="19"/>
        <v>0.007361111111111117</v>
      </c>
      <c r="Q78" s="16">
        <f t="shared" si="20"/>
        <v>94</v>
      </c>
      <c r="R78" s="15">
        <v>0.04210648148148149</v>
      </c>
    </row>
    <row r="79" spans="1:18" ht="12.75">
      <c r="A79" s="50">
        <v>74</v>
      </c>
      <c r="B79" s="8">
        <v>12</v>
      </c>
      <c r="C79" s="7" t="s">
        <v>113</v>
      </c>
      <c r="D79" s="8" t="s">
        <v>11</v>
      </c>
      <c r="E79" s="25" t="s">
        <v>5</v>
      </c>
      <c r="F79" s="25"/>
      <c r="G79" s="8">
        <v>1966</v>
      </c>
      <c r="H79" s="13" t="str">
        <f t="shared" si="14"/>
        <v>n1966</v>
      </c>
      <c r="I79" s="14" t="str">
        <f>VLOOKUP(H79,kategóriák!A$1:B$17,2,TRUE)</f>
        <v>N45-49</v>
      </c>
      <c r="J79" s="15">
        <v>0.010335648148148148</v>
      </c>
      <c r="K79" s="16">
        <f t="shared" si="15"/>
        <v>83</v>
      </c>
      <c r="L79" s="49">
        <v>0.03640046296296296</v>
      </c>
      <c r="M79" s="16">
        <f t="shared" si="16"/>
        <v>83</v>
      </c>
      <c r="N79" s="15">
        <f t="shared" si="17"/>
        <v>0.02606481481481481</v>
      </c>
      <c r="O79" s="16">
        <f t="shared" si="18"/>
        <v>85</v>
      </c>
      <c r="P79" s="15">
        <f t="shared" si="19"/>
        <v>0.0057986111111111155</v>
      </c>
      <c r="Q79" s="16">
        <f t="shared" si="20"/>
        <v>49</v>
      </c>
      <c r="R79" s="15">
        <v>0.042199074074074076</v>
      </c>
    </row>
    <row r="80" spans="1:18" ht="12.75">
      <c r="A80" s="50">
        <v>75</v>
      </c>
      <c r="B80" s="8">
        <v>72</v>
      </c>
      <c r="C80" s="7" t="s">
        <v>48</v>
      </c>
      <c r="D80" s="8" t="s">
        <v>4</v>
      </c>
      <c r="E80" s="25" t="s">
        <v>47</v>
      </c>
      <c r="F80" s="25" t="s">
        <v>255</v>
      </c>
      <c r="G80" s="8">
        <v>1941</v>
      </c>
      <c r="H80" s="13" t="str">
        <f t="shared" si="14"/>
        <v>f1941</v>
      </c>
      <c r="I80" s="14" t="str">
        <f>VLOOKUP(H80,kategóriák!A$1:B$17,2,TRUE)</f>
        <v>F70-74</v>
      </c>
      <c r="J80" s="15">
        <v>0.0103125</v>
      </c>
      <c r="K80" s="16">
        <f t="shared" si="15"/>
        <v>82</v>
      </c>
      <c r="L80" s="49">
        <v>0.0352662037037037</v>
      </c>
      <c r="M80" s="16">
        <f t="shared" si="16"/>
        <v>72</v>
      </c>
      <c r="N80" s="15">
        <f t="shared" si="17"/>
        <v>0.0249537037037037</v>
      </c>
      <c r="O80" s="16">
        <f t="shared" si="18"/>
        <v>68</v>
      </c>
      <c r="P80" s="15">
        <f t="shared" si="19"/>
        <v>0.0072685185185185144</v>
      </c>
      <c r="Q80" s="16">
        <f t="shared" si="20"/>
        <v>90</v>
      </c>
      <c r="R80" s="15">
        <v>0.04253472222222222</v>
      </c>
    </row>
    <row r="81" spans="1:18" ht="12.75">
      <c r="A81" s="50">
        <v>76</v>
      </c>
      <c r="B81" s="22">
        <v>43</v>
      </c>
      <c r="C81" s="7" t="s">
        <v>10</v>
      </c>
      <c r="D81" s="8" t="s">
        <v>4</v>
      </c>
      <c r="E81" s="25" t="s">
        <v>5</v>
      </c>
      <c r="F81" s="25" t="s">
        <v>256</v>
      </c>
      <c r="G81" s="8">
        <v>1943</v>
      </c>
      <c r="H81" s="13" t="str">
        <f t="shared" si="14"/>
        <v>f1943</v>
      </c>
      <c r="I81" s="14" t="str">
        <f>VLOOKUP(H81,kategóriák!A$1:B$17,2,TRUE)</f>
        <v>F70-74</v>
      </c>
      <c r="J81" s="15">
        <v>0.010381944444444444</v>
      </c>
      <c r="K81" s="16">
        <f t="shared" si="15"/>
        <v>85</v>
      </c>
      <c r="L81" s="49">
        <v>0.03530092592592592</v>
      </c>
      <c r="M81" s="16">
        <f t="shared" si="16"/>
        <v>73</v>
      </c>
      <c r="N81" s="15">
        <f t="shared" si="17"/>
        <v>0.02491898148148148</v>
      </c>
      <c r="O81" s="16">
        <f t="shared" si="18"/>
        <v>67</v>
      </c>
      <c r="P81" s="15">
        <f t="shared" si="19"/>
        <v>0.007326388888888896</v>
      </c>
      <c r="Q81" s="16">
        <f t="shared" si="20"/>
        <v>92</v>
      </c>
      <c r="R81" s="15">
        <v>0.04262731481481482</v>
      </c>
    </row>
    <row r="82" spans="1:18" ht="12.75">
      <c r="A82" s="50">
        <v>77</v>
      </c>
      <c r="B82" s="22">
        <v>51</v>
      </c>
      <c r="C82" s="7" t="s">
        <v>257</v>
      </c>
      <c r="D82" s="8" t="s">
        <v>4</v>
      </c>
      <c r="E82" s="25" t="s">
        <v>49</v>
      </c>
      <c r="F82" s="25"/>
      <c r="G82" s="8">
        <v>1963</v>
      </c>
      <c r="H82" s="13" t="str">
        <f t="shared" si="14"/>
        <v>f1963</v>
      </c>
      <c r="I82" s="14" t="str">
        <f>VLOOKUP(H82,kategóriák!A$1:B$17,2,TRUE)</f>
        <v>F50-54</v>
      </c>
      <c r="J82" s="15">
        <v>0.011284722222222222</v>
      </c>
      <c r="K82" s="16">
        <f t="shared" si="15"/>
        <v>104</v>
      </c>
      <c r="L82" s="49">
        <v>0.03697916666666667</v>
      </c>
      <c r="M82" s="16">
        <f t="shared" si="16"/>
        <v>85</v>
      </c>
      <c r="N82" s="15">
        <f t="shared" si="17"/>
        <v>0.025694444444444443</v>
      </c>
      <c r="O82" s="16">
        <f t="shared" si="18"/>
        <v>77</v>
      </c>
      <c r="P82" s="15">
        <f t="shared" si="19"/>
        <v>0.005763888888888888</v>
      </c>
      <c r="Q82" s="16">
        <f t="shared" si="20"/>
        <v>42</v>
      </c>
      <c r="R82" s="15">
        <v>0.042743055555555555</v>
      </c>
    </row>
    <row r="83" spans="1:18" ht="12.75">
      <c r="A83" s="50">
        <v>78</v>
      </c>
      <c r="B83" s="8">
        <v>44</v>
      </c>
      <c r="C83" s="7" t="s">
        <v>65</v>
      </c>
      <c r="D83" s="8" t="s">
        <v>4</v>
      </c>
      <c r="E83" s="25" t="s">
        <v>8</v>
      </c>
      <c r="F83" s="25"/>
      <c r="G83" s="8">
        <v>1953</v>
      </c>
      <c r="H83" s="13" t="str">
        <f t="shared" si="14"/>
        <v>f1953</v>
      </c>
      <c r="I83" s="14" t="str">
        <f>VLOOKUP(H83,kategóriák!A$1:B$17,2,TRUE)</f>
        <v>F60-64</v>
      </c>
      <c r="J83" s="15">
        <v>0.00954861111111111</v>
      </c>
      <c r="K83" s="16">
        <f t="shared" si="15"/>
        <v>61</v>
      </c>
      <c r="L83" s="49">
        <v>0.036041666666666666</v>
      </c>
      <c r="M83" s="16">
        <f t="shared" si="16"/>
        <v>79</v>
      </c>
      <c r="N83" s="15">
        <f t="shared" si="17"/>
        <v>0.026493055555555554</v>
      </c>
      <c r="O83" s="16">
        <f t="shared" si="18"/>
        <v>90</v>
      </c>
      <c r="P83" s="15">
        <f t="shared" si="19"/>
        <v>0.0068402777777777715</v>
      </c>
      <c r="Q83" s="16">
        <f t="shared" si="20"/>
        <v>83</v>
      </c>
      <c r="R83" s="15">
        <v>0.04288194444444444</v>
      </c>
    </row>
    <row r="84" spans="1:18" ht="12.75">
      <c r="A84" s="50">
        <v>79</v>
      </c>
      <c r="B84" s="22">
        <v>31</v>
      </c>
      <c r="C84" s="7" t="s">
        <v>258</v>
      </c>
      <c r="D84" s="8" t="s">
        <v>4</v>
      </c>
      <c r="E84" s="25" t="s">
        <v>8</v>
      </c>
      <c r="F84" s="25"/>
      <c r="G84" s="8">
        <v>1966</v>
      </c>
      <c r="H84" s="13" t="str">
        <f t="shared" si="14"/>
        <v>f1966</v>
      </c>
      <c r="I84" s="14" t="str">
        <f>VLOOKUP(H84,kategóriák!A$1:B$17,2,TRUE)</f>
        <v>F45-49</v>
      </c>
      <c r="J84" s="15">
        <v>0.011805555555555555</v>
      </c>
      <c r="K84" s="16">
        <f t="shared" si="15"/>
        <v>108</v>
      </c>
      <c r="L84" s="49">
        <v>0.03703703703703704</v>
      </c>
      <c r="M84" s="16">
        <f t="shared" si="16"/>
        <v>86</v>
      </c>
      <c r="N84" s="15">
        <f t="shared" si="17"/>
        <v>0.025231481481481487</v>
      </c>
      <c r="O84" s="16">
        <f t="shared" si="18"/>
        <v>71</v>
      </c>
      <c r="P84" s="15">
        <f t="shared" si="19"/>
        <v>0.005995370370370366</v>
      </c>
      <c r="Q84" s="16">
        <f t="shared" si="20"/>
        <v>54</v>
      </c>
      <c r="R84" s="15">
        <v>0.04303240740740741</v>
      </c>
    </row>
    <row r="85" spans="1:18" ht="12.75">
      <c r="A85" s="50">
        <v>80</v>
      </c>
      <c r="B85" s="8">
        <v>13</v>
      </c>
      <c r="C85" s="7" t="s">
        <v>114</v>
      </c>
      <c r="D85" s="8" t="s">
        <v>11</v>
      </c>
      <c r="E85" s="25" t="s">
        <v>115</v>
      </c>
      <c r="F85" s="25"/>
      <c r="G85" s="8">
        <v>1966</v>
      </c>
      <c r="H85" s="13" t="str">
        <f t="shared" si="14"/>
        <v>n1966</v>
      </c>
      <c r="I85" s="14" t="str">
        <f>VLOOKUP(H85,kategóriák!A$1:B$17,2,TRUE)</f>
        <v>N45-49</v>
      </c>
      <c r="J85" s="15">
        <v>0.009456018518518518</v>
      </c>
      <c r="K85" s="16">
        <f t="shared" si="15"/>
        <v>59</v>
      </c>
      <c r="L85" s="49">
        <v>0.0353587962962963</v>
      </c>
      <c r="M85" s="16">
        <f t="shared" si="16"/>
        <v>74</v>
      </c>
      <c r="N85" s="15">
        <f t="shared" si="17"/>
        <v>0.02590277777777778</v>
      </c>
      <c r="O85" s="16">
        <f t="shared" si="18"/>
        <v>80</v>
      </c>
      <c r="P85" s="15">
        <f t="shared" si="19"/>
        <v>0.007789351851851853</v>
      </c>
      <c r="Q85" s="16">
        <f t="shared" si="20"/>
        <v>102</v>
      </c>
      <c r="R85" s="15">
        <v>0.04314814814814815</v>
      </c>
    </row>
    <row r="86" spans="1:18" ht="12.75">
      <c r="A86" s="50">
        <v>81</v>
      </c>
      <c r="B86" s="8">
        <v>100</v>
      </c>
      <c r="C86" s="7" t="s">
        <v>259</v>
      </c>
      <c r="D86" s="8" t="s">
        <v>11</v>
      </c>
      <c r="E86" s="25" t="s">
        <v>196</v>
      </c>
      <c r="F86" s="25" t="s">
        <v>260</v>
      </c>
      <c r="G86" s="8">
        <v>1971</v>
      </c>
      <c r="H86" s="13" t="str">
        <f t="shared" si="14"/>
        <v>n1971</v>
      </c>
      <c r="I86" s="14" t="str">
        <f>VLOOKUP(H86,kategóriák!A$1:B$17,2,TRUE)</f>
        <v>N40-44</v>
      </c>
      <c r="J86" s="15">
        <v>0.011064814814814814</v>
      </c>
      <c r="K86" s="16">
        <f t="shared" si="15"/>
        <v>101</v>
      </c>
      <c r="L86" s="49">
        <v>0.03715277777777778</v>
      </c>
      <c r="M86" s="16">
        <f t="shared" si="16"/>
        <v>88</v>
      </c>
      <c r="N86" s="15">
        <f t="shared" si="17"/>
        <v>0.026087962962962966</v>
      </c>
      <c r="O86" s="16">
        <f t="shared" si="18"/>
        <v>86</v>
      </c>
      <c r="P86" s="15">
        <f t="shared" si="19"/>
        <v>0.006342592592592594</v>
      </c>
      <c r="Q86" s="16">
        <f t="shared" si="20"/>
        <v>70</v>
      </c>
      <c r="R86" s="15">
        <v>0.04349537037037037</v>
      </c>
    </row>
    <row r="87" spans="1:18" ht="12.75">
      <c r="A87" s="50">
        <v>82</v>
      </c>
      <c r="B87" s="22">
        <v>30</v>
      </c>
      <c r="C87" s="7" t="s">
        <v>158</v>
      </c>
      <c r="D87" s="8" t="s">
        <v>11</v>
      </c>
      <c r="E87" s="25" t="s">
        <v>54</v>
      </c>
      <c r="F87" s="25" t="s">
        <v>55</v>
      </c>
      <c r="G87" s="8">
        <v>1974</v>
      </c>
      <c r="H87" s="13" t="str">
        <f t="shared" si="14"/>
        <v>n1974</v>
      </c>
      <c r="I87" s="14" t="str">
        <f>VLOOKUP(H87,kategóriák!A$1:B$17,2,TRUE)</f>
        <v>N35-39</v>
      </c>
      <c r="J87" s="15">
        <v>0.010277777777777778</v>
      </c>
      <c r="K87" s="16">
        <f t="shared" si="15"/>
        <v>80</v>
      </c>
      <c r="L87" s="49">
        <v>0.03587962962962963</v>
      </c>
      <c r="M87" s="16">
        <f t="shared" si="16"/>
        <v>77</v>
      </c>
      <c r="N87" s="15">
        <f t="shared" si="17"/>
        <v>0.02560185185185185</v>
      </c>
      <c r="O87" s="16">
        <f t="shared" si="18"/>
        <v>76</v>
      </c>
      <c r="P87" s="15">
        <f t="shared" si="19"/>
        <v>0.007627314814814816</v>
      </c>
      <c r="Q87" s="16">
        <f t="shared" si="20"/>
        <v>99</v>
      </c>
      <c r="R87" s="15">
        <v>0.043506944444444445</v>
      </c>
    </row>
    <row r="88" spans="1:18" ht="12.75">
      <c r="A88" s="50">
        <v>83</v>
      </c>
      <c r="B88" s="8">
        <v>86</v>
      </c>
      <c r="C88" s="7" t="s">
        <v>44</v>
      </c>
      <c r="D88" s="8" t="s">
        <v>4</v>
      </c>
      <c r="E88" s="25" t="s">
        <v>45</v>
      </c>
      <c r="F88" s="25" t="s">
        <v>172</v>
      </c>
      <c r="G88" s="8">
        <v>1956</v>
      </c>
      <c r="H88" s="13" t="str">
        <f t="shared" si="14"/>
        <v>f1956</v>
      </c>
      <c r="I88" s="14" t="str">
        <f>VLOOKUP(H88,kategóriák!A$1:B$17,2,TRUE)</f>
        <v>F55-59</v>
      </c>
      <c r="J88" s="15">
        <v>0.011018518518518518</v>
      </c>
      <c r="K88" s="16">
        <f t="shared" si="15"/>
        <v>99</v>
      </c>
      <c r="L88" s="49">
        <v>0.03854166666666667</v>
      </c>
      <c r="M88" s="16">
        <f t="shared" si="16"/>
        <v>100</v>
      </c>
      <c r="N88" s="15">
        <f t="shared" si="17"/>
        <v>0.02752314814814815</v>
      </c>
      <c r="O88" s="16">
        <f t="shared" si="18"/>
        <v>99</v>
      </c>
      <c r="P88" s="15">
        <f t="shared" si="19"/>
        <v>0.005162037037037041</v>
      </c>
      <c r="Q88" s="16">
        <f t="shared" si="20"/>
        <v>23</v>
      </c>
      <c r="R88" s="15">
        <v>0.04370370370370371</v>
      </c>
    </row>
    <row r="89" spans="1:18" ht="12.75">
      <c r="A89" s="50">
        <v>84</v>
      </c>
      <c r="B89" s="22">
        <v>122</v>
      </c>
      <c r="C89" s="7" t="s">
        <v>261</v>
      </c>
      <c r="D89" s="8" t="s">
        <v>11</v>
      </c>
      <c r="E89" s="25" t="s">
        <v>8</v>
      </c>
      <c r="F89" s="25"/>
      <c r="G89" s="8">
        <v>1966</v>
      </c>
      <c r="H89" s="13" t="str">
        <f t="shared" si="14"/>
        <v>n1966</v>
      </c>
      <c r="I89" s="14" t="str">
        <f>VLOOKUP(H89,kategóriák!A$1:B$17,2,TRUE)</f>
        <v>N45-49</v>
      </c>
      <c r="J89" s="15">
        <v>0.00982638888888889</v>
      </c>
      <c r="K89" s="16">
        <f t="shared" si="15"/>
        <v>71</v>
      </c>
      <c r="L89" s="49">
        <v>0.0372337962962963</v>
      </c>
      <c r="M89" s="16">
        <f t="shared" si="16"/>
        <v>90</v>
      </c>
      <c r="N89" s="15">
        <f t="shared" si="17"/>
        <v>0.027407407407407408</v>
      </c>
      <c r="O89" s="16">
        <f t="shared" si="18"/>
        <v>96</v>
      </c>
      <c r="P89" s="15">
        <f t="shared" si="19"/>
        <v>0.006527777777777778</v>
      </c>
      <c r="Q89" s="16">
        <f t="shared" si="20"/>
        <v>76</v>
      </c>
      <c r="R89" s="15">
        <v>0.04376157407407408</v>
      </c>
    </row>
    <row r="90" spans="1:18" ht="12.75">
      <c r="A90" s="50">
        <v>85</v>
      </c>
      <c r="B90" s="8">
        <v>57</v>
      </c>
      <c r="C90" s="7" t="s">
        <v>40</v>
      </c>
      <c r="D90" s="8" t="s">
        <v>4</v>
      </c>
      <c r="E90" s="25" t="s">
        <v>5</v>
      </c>
      <c r="F90" s="25" t="s">
        <v>41</v>
      </c>
      <c r="G90" s="8">
        <v>1944</v>
      </c>
      <c r="H90" s="13" t="str">
        <f t="shared" si="14"/>
        <v>f1944</v>
      </c>
      <c r="I90" s="14" t="str">
        <f>VLOOKUP(H90,kategóriák!A$1:B$17,2,TRUE)</f>
        <v>F65-69</v>
      </c>
      <c r="J90" s="15">
        <v>0.010833333333333334</v>
      </c>
      <c r="K90" s="16">
        <f t="shared" si="15"/>
        <v>95</v>
      </c>
      <c r="L90" s="49">
        <v>0.03634259259259259</v>
      </c>
      <c r="M90" s="16">
        <f t="shared" si="16"/>
        <v>82</v>
      </c>
      <c r="N90" s="15">
        <f t="shared" si="17"/>
        <v>0.02550925925925926</v>
      </c>
      <c r="O90" s="16">
        <f t="shared" si="18"/>
        <v>74</v>
      </c>
      <c r="P90" s="15">
        <f t="shared" si="19"/>
        <v>0.0074537037037037054</v>
      </c>
      <c r="Q90" s="16">
        <f t="shared" si="20"/>
        <v>95</v>
      </c>
      <c r="R90" s="15">
        <v>0.0437962962962963</v>
      </c>
    </row>
    <row r="91" spans="1:18" ht="12.75">
      <c r="A91" s="50">
        <v>86</v>
      </c>
      <c r="B91" s="22">
        <v>4</v>
      </c>
      <c r="C91" s="7" t="s">
        <v>87</v>
      </c>
      <c r="D91" s="8" t="s">
        <v>4</v>
      </c>
      <c r="E91" s="25" t="s">
        <v>88</v>
      </c>
      <c r="F91" s="25" t="s">
        <v>159</v>
      </c>
      <c r="G91" s="8">
        <v>1966</v>
      </c>
      <c r="H91" s="13" t="str">
        <f t="shared" si="14"/>
        <v>f1966</v>
      </c>
      <c r="I91" s="14" t="str">
        <f>VLOOKUP(H91,kategóriák!A$1:B$17,2,TRUE)</f>
        <v>F45-49</v>
      </c>
      <c r="J91" s="15">
        <v>0.008414351851851852</v>
      </c>
      <c r="K91" s="16">
        <f t="shared" si="15"/>
        <v>35</v>
      </c>
      <c r="L91" s="49">
        <v>0.03497685185185185</v>
      </c>
      <c r="M91" s="16">
        <f t="shared" si="16"/>
        <v>67</v>
      </c>
      <c r="N91" s="15">
        <f t="shared" si="17"/>
        <v>0.026562499999999996</v>
      </c>
      <c r="O91" s="16">
        <f t="shared" si="18"/>
        <v>91</v>
      </c>
      <c r="P91" s="15">
        <f t="shared" si="19"/>
        <v>0.009282407407407406</v>
      </c>
      <c r="Q91" s="16">
        <f t="shared" si="20"/>
        <v>117</v>
      </c>
      <c r="R91" s="15">
        <v>0.044259259259259255</v>
      </c>
    </row>
    <row r="92" spans="1:18" ht="12.75">
      <c r="A92" s="50">
        <v>87</v>
      </c>
      <c r="B92" s="8">
        <v>124</v>
      </c>
      <c r="C92" s="7" t="s">
        <v>174</v>
      </c>
      <c r="D92" s="8" t="s">
        <v>4</v>
      </c>
      <c r="E92" s="25" t="s">
        <v>8</v>
      </c>
      <c r="F92" s="25"/>
      <c r="G92" s="8">
        <v>1963</v>
      </c>
      <c r="H92" s="13" t="str">
        <f t="shared" si="14"/>
        <v>f1963</v>
      </c>
      <c r="I92" s="14" t="str">
        <f>VLOOKUP(H92,kategóriák!A$1:B$17,2,TRUE)</f>
        <v>F50-54</v>
      </c>
      <c r="J92" s="15">
        <v>0.01025462962962963</v>
      </c>
      <c r="K92" s="16">
        <f t="shared" si="15"/>
        <v>79</v>
      </c>
      <c r="L92" s="49">
        <v>0.038078703703703705</v>
      </c>
      <c r="M92" s="16">
        <f t="shared" si="16"/>
        <v>96</v>
      </c>
      <c r="N92" s="15">
        <f t="shared" si="17"/>
        <v>0.027824074074074077</v>
      </c>
      <c r="O92" s="16">
        <f t="shared" si="18"/>
        <v>102</v>
      </c>
      <c r="P92" s="15">
        <f t="shared" si="19"/>
        <v>0.006249999999999999</v>
      </c>
      <c r="Q92" s="16">
        <f t="shared" si="20"/>
        <v>67</v>
      </c>
      <c r="R92" s="15">
        <v>0.044328703703703703</v>
      </c>
    </row>
    <row r="93" spans="1:18" ht="12.75">
      <c r="A93" s="50">
        <v>88</v>
      </c>
      <c r="B93" s="22">
        <v>83</v>
      </c>
      <c r="C93" s="7" t="s">
        <v>262</v>
      </c>
      <c r="D93" s="8" t="s">
        <v>11</v>
      </c>
      <c r="E93" s="25" t="s">
        <v>8</v>
      </c>
      <c r="F93" s="25"/>
      <c r="G93" s="8">
        <v>1968</v>
      </c>
      <c r="H93" s="13" t="str">
        <f t="shared" si="14"/>
        <v>n1968</v>
      </c>
      <c r="I93" s="14" t="str">
        <f>VLOOKUP(H93,kategóriák!A$1:B$17,2,TRUE)</f>
        <v>N45-49</v>
      </c>
      <c r="J93" s="15">
        <v>0.010208333333333333</v>
      </c>
      <c r="K93" s="16">
        <f t="shared" si="15"/>
        <v>77</v>
      </c>
      <c r="L93" s="49">
        <v>0.03836805555555555</v>
      </c>
      <c r="M93" s="16">
        <f t="shared" si="16"/>
        <v>99</v>
      </c>
      <c r="N93" s="15">
        <f t="shared" si="17"/>
        <v>0.028159722222222218</v>
      </c>
      <c r="O93" s="16">
        <f t="shared" si="18"/>
        <v>103</v>
      </c>
      <c r="P93" s="15">
        <f t="shared" si="19"/>
        <v>0.006053240740740741</v>
      </c>
      <c r="Q93" s="16">
        <f t="shared" si="20"/>
        <v>59</v>
      </c>
      <c r="R93" s="15">
        <v>0.04442129629629629</v>
      </c>
    </row>
    <row r="94" spans="1:18" ht="12.75">
      <c r="A94" s="50">
        <v>89</v>
      </c>
      <c r="B94" s="22">
        <v>118</v>
      </c>
      <c r="C94" s="7" t="s">
        <v>43</v>
      </c>
      <c r="D94" s="8" t="s">
        <v>4</v>
      </c>
      <c r="E94" s="25" t="s">
        <v>8</v>
      </c>
      <c r="F94" s="25"/>
      <c r="G94" s="8">
        <v>1953</v>
      </c>
      <c r="H94" s="13" t="str">
        <f t="shared" si="14"/>
        <v>f1953</v>
      </c>
      <c r="I94" s="14" t="str">
        <f>VLOOKUP(H94,kategóriák!A$1:B$17,2,TRUE)</f>
        <v>F60-64</v>
      </c>
      <c r="J94" s="15">
        <v>0.010729166666666666</v>
      </c>
      <c r="K94" s="16">
        <f t="shared" si="15"/>
        <v>92</v>
      </c>
      <c r="L94" s="49">
        <v>0.03815972222222223</v>
      </c>
      <c r="M94" s="16">
        <f t="shared" si="16"/>
        <v>97</v>
      </c>
      <c r="N94" s="15">
        <f t="shared" si="17"/>
        <v>0.027430555555555562</v>
      </c>
      <c r="O94" s="16">
        <f t="shared" si="18"/>
        <v>97</v>
      </c>
      <c r="P94" s="15">
        <f t="shared" si="19"/>
        <v>0.0065740740740740655</v>
      </c>
      <c r="Q94" s="16">
        <f t="shared" si="20"/>
        <v>77</v>
      </c>
      <c r="R94" s="15">
        <v>0.04473379629629629</v>
      </c>
    </row>
    <row r="95" spans="1:18" ht="12.75">
      <c r="A95" s="50">
        <v>90</v>
      </c>
      <c r="B95" s="8">
        <v>126</v>
      </c>
      <c r="C95" s="7" t="s">
        <v>86</v>
      </c>
      <c r="D95" s="8" t="s">
        <v>4</v>
      </c>
      <c r="E95" s="25" t="s">
        <v>8</v>
      </c>
      <c r="F95" s="25" t="s">
        <v>263</v>
      </c>
      <c r="G95" s="8">
        <v>1953</v>
      </c>
      <c r="H95" s="13" t="str">
        <f t="shared" si="14"/>
        <v>f1953</v>
      </c>
      <c r="I95" s="14" t="str">
        <f>VLOOKUP(H95,kategóriák!A$1:B$17,2,TRUE)</f>
        <v>F60-64</v>
      </c>
      <c r="J95" s="15">
        <v>0.010532407407407407</v>
      </c>
      <c r="K95" s="16">
        <f t="shared" si="15"/>
        <v>88</v>
      </c>
      <c r="L95" s="49">
        <v>0.03877314814814815</v>
      </c>
      <c r="M95" s="16">
        <f t="shared" si="16"/>
        <v>102</v>
      </c>
      <c r="N95" s="15">
        <f t="shared" si="17"/>
        <v>0.02824074074074074</v>
      </c>
      <c r="O95" s="16">
        <f t="shared" si="18"/>
        <v>104</v>
      </c>
      <c r="P95" s="15">
        <f t="shared" si="19"/>
        <v>0.006053240740740748</v>
      </c>
      <c r="Q95" s="16">
        <f t="shared" si="20"/>
        <v>60</v>
      </c>
      <c r="R95" s="15">
        <v>0.044826388888888895</v>
      </c>
    </row>
    <row r="96" spans="1:18" ht="12.75">
      <c r="A96" s="50">
        <v>91</v>
      </c>
      <c r="B96" s="8">
        <v>105</v>
      </c>
      <c r="C96" s="7" t="s">
        <v>195</v>
      </c>
      <c r="D96" s="8" t="s">
        <v>11</v>
      </c>
      <c r="E96" s="25" t="s">
        <v>8</v>
      </c>
      <c r="F96" s="25"/>
      <c r="G96" s="8">
        <v>1962</v>
      </c>
      <c r="H96" s="13" t="str">
        <f t="shared" si="14"/>
        <v>n1962</v>
      </c>
      <c r="I96" s="14" t="str">
        <f>VLOOKUP(H96,kategóriák!A$1:B$17,2,TRUE)</f>
        <v>N50-54</v>
      </c>
      <c r="J96" s="15">
        <v>0.009837962962962963</v>
      </c>
      <c r="K96" s="16">
        <f t="shared" si="15"/>
        <v>72</v>
      </c>
      <c r="L96" s="49">
        <v>0.037442129629629624</v>
      </c>
      <c r="M96" s="16">
        <f t="shared" si="16"/>
        <v>93</v>
      </c>
      <c r="N96" s="15">
        <f t="shared" si="17"/>
        <v>0.02760416666666666</v>
      </c>
      <c r="O96" s="16">
        <f t="shared" si="18"/>
        <v>100</v>
      </c>
      <c r="P96" s="15">
        <f t="shared" si="19"/>
        <v>0.0074537037037037054</v>
      </c>
      <c r="Q96" s="16">
        <f t="shared" si="20"/>
        <v>95</v>
      </c>
      <c r="R96" s="15">
        <v>0.04489583333333333</v>
      </c>
    </row>
    <row r="97" spans="1:18" ht="12.75">
      <c r="A97" s="50">
        <v>92</v>
      </c>
      <c r="B97" s="22">
        <v>87</v>
      </c>
      <c r="C97" s="7" t="s">
        <v>67</v>
      </c>
      <c r="D97" s="8" t="s">
        <v>4</v>
      </c>
      <c r="E97" s="25" t="s">
        <v>45</v>
      </c>
      <c r="F97" s="25"/>
      <c r="G97" s="8">
        <v>1962</v>
      </c>
      <c r="H97" s="13" t="str">
        <f t="shared" si="14"/>
        <v>f1962</v>
      </c>
      <c r="I97" s="14" t="str">
        <f>VLOOKUP(H97,kategóriák!A$1:B$17,2,TRUE)</f>
        <v>F50-54</v>
      </c>
      <c r="J97" s="15">
        <v>0.010972222222222223</v>
      </c>
      <c r="K97" s="16">
        <f t="shared" si="15"/>
        <v>98</v>
      </c>
      <c r="L97" s="49">
        <v>0.037175925925925925</v>
      </c>
      <c r="M97" s="16">
        <f t="shared" si="16"/>
        <v>89</v>
      </c>
      <c r="N97" s="15">
        <f t="shared" si="17"/>
        <v>0.0262037037037037</v>
      </c>
      <c r="O97" s="16">
        <f t="shared" si="18"/>
        <v>88</v>
      </c>
      <c r="P97" s="15">
        <f t="shared" si="19"/>
        <v>0.007731481481481478</v>
      </c>
      <c r="Q97" s="16">
        <f t="shared" si="20"/>
        <v>100</v>
      </c>
      <c r="R97" s="15">
        <v>0.0449074074074074</v>
      </c>
    </row>
    <row r="98" spans="1:18" ht="12.75">
      <c r="A98" s="50">
        <v>93</v>
      </c>
      <c r="B98" s="22">
        <v>95</v>
      </c>
      <c r="C98" s="63" t="s">
        <v>264</v>
      </c>
      <c r="D98" s="8" t="s">
        <v>11</v>
      </c>
      <c r="E98" s="25" t="s">
        <v>77</v>
      </c>
      <c r="F98" s="25" t="s">
        <v>107</v>
      </c>
      <c r="G98" s="8">
        <v>1971</v>
      </c>
      <c r="H98" s="13" t="str">
        <f t="shared" si="14"/>
        <v>n1971</v>
      </c>
      <c r="I98" s="14" t="str">
        <f>VLOOKUP(H98,kategóriák!A$1:B$17,2,TRUE)</f>
        <v>N40-44</v>
      </c>
      <c r="J98" s="15">
        <v>0.010300925925925927</v>
      </c>
      <c r="K98" s="16">
        <f t="shared" si="15"/>
        <v>81</v>
      </c>
      <c r="L98" s="49">
        <v>0.03726851851851851</v>
      </c>
      <c r="M98" s="16">
        <f t="shared" si="16"/>
        <v>91</v>
      </c>
      <c r="N98" s="15">
        <f t="shared" si="17"/>
        <v>0.026967592592592585</v>
      </c>
      <c r="O98" s="16">
        <f t="shared" si="18"/>
        <v>93</v>
      </c>
      <c r="P98" s="15">
        <f t="shared" si="19"/>
        <v>0.008090277777777787</v>
      </c>
      <c r="Q98" s="16">
        <f t="shared" si="20"/>
        <v>107</v>
      </c>
      <c r="R98" s="15">
        <v>0.0453587962962963</v>
      </c>
    </row>
    <row r="99" spans="1:18" ht="12.75">
      <c r="A99" s="50">
        <v>94</v>
      </c>
      <c r="B99" s="22">
        <v>9</v>
      </c>
      <c r="C99" s="7" t="s">
        <v>265</v>
      </c>
      <c r="D99" s="8" t="s">
        <v>11</v>
      </c>
      <c r="E99" s="25" t="s">
        <v>266</v>
      </c>
      <c r="F99" s="25"/>
      <c r="G99" s="8">
        <v>1978</v>
      </c>
      <c r="H99" s="13" t="str">
        <f t="shared" si="14"/>
        <v>n1978</v>
      </c>
      <c r="I99" s="14" t="str">
        <f>VLOOKUP(H99,kategóriák!A$1:B$17,2,TRUE)</f>
        <v>N35-39</v>
      </c>
      <c r="J99" s="15">
        <v>0.0096875</v>
      </c>
      <c r="K99" s="16">
        <f t="shared" si="15"/>
        <v>67</v>
      </c>
      <c r="L99" s="49">
        <v>0.040046296296296295</v>
      </c>
      <c r="M99" s="16">
        <f t="shared" si="16"/>
        <v>106</v>
      </c>
      <c r="N99" s="15">
        <f t="shared" si="17"/>
        <v>0.030358796296296293</v>
      </c>
      <c r="O99" s="16">
        <f t="shared" si="18"/>
        <v>114</v>
      </c>
      <c r="P99" s="15">
        <f t="shared" si="19"/>
        <v>0.005543981481481483</v>
      </c>
      <c r="Q99" s="16">
        <f t="shared" si="20"/>
        <v>36</v>
      </c>
      <c r="R99" s="15">
        <v>0.04559027777777778</v>
      </c>
    </row>
    <row r="100" spans="1:18" ht="12.75">
      <c r="A100" s="50">
        <v>95</v>
      </c>
      <c r="B100" s="22">
        <v>74</v>
      </c>
      <c r="C100" s="7" t="s">
        <v>267</v>
      </c>
      <c r="D100" s="8" t="s">
        <v>11</v>
      </c>
      <c r="E100" s="25" t="s">
        <v>8</v>
      </c>
      <c r="F100" s="25"/>
      <c r="G100" s="8">
        <v>1977</v>
      </c>
      <c r="H100" s="13" t="str">
        <f t="shared" si="14"/>
        <v>n1977</v>
      </c>
      <c r="I100" s="14" t="str">
        <f>VLOOKUP(H100,kategóriák!A$1:B$17,2,TRUE)</f>
        <v>N35-39</v>
      </c>
      <c r="J100" s="15">
        <v>0.010706018518518517</v>
      </c>
      <c r="K100" s="16">
        <f t="shared" si="15"/>
        <v>91</v>
      </c>
      <c r="L100" s="49">
        <v>0.036550925925925924</v>
      </c>
      <c r="M100" s="16">
        <f t="shared" si="16"/>
        <v>84</v>
      </c>
      <c r="N100" s="15">
        <f t="shared" si="17"/>
        <v>0.025844907407407407</v>
      </c>
      <c r="O100" s="16">
        <f t="shared" si="18"/>
        <v>79</v>
      </c>
      <c r="P100" s="15">
        <f t="shared" si="19"/>
        <v>0.009050925925925934</v>
      </c>
      <c r="Q100" s="16">
        <f t="shared" si="20"/>
        <v>116</v>
      </c>
      <c r="R100" s="15">
        <v>0.04560185185185186</v>
      </c>
    </row>
    <row r="101" spans="1:18" ht="12.75">
      <c r="A101" s="50">
        <v>96</v>
      </c>
      <c r="B101" s="8">
        <v>15</v>
      </c>
      <c r="C101" s="7" t="s">
        <v>106</v>
      </c>
      <c r="D101" s="8" t="s">
        <v>4</v>
      </c>
      <c r="E101" s="25" t="s">
        <v>100</v>
      </c>
      <c r="F101" s="25" t="s">
        <v>176</v>
      </c>
      <c r="G101" s="8">
        <v>1963</v>
      </c>
      <c r="H101" s="13" t="str">
        <f t="shared" si="14"/>
        <v>f1963</v>
      </c>
      <c r="I101" s="14" t="str">
        <f>VLOOKUP(H101,kategóriák!A$1:B$17,2,TRUE)</f>
        <v>F50-54</v>
      </c>
      <c r="J101" s="15">
        <v>0.01050925925925926</v>
      </c>
      <c r="K101" s="16">
        <f t="shared" si="15"/>
        <v>87</v>
      </c>
      <c r="L101" s="49">
        <v>0.03796296296296296</v>
      </c>
      <c r="M101" s="16">
        <f t="shared" si="16"/>
        <v>95</v>
      </c>
      <c r="N101" s="15">
        <f t="shared" si="17"/>
        <v>0.027453703703703702</v>
      </c>
      <c r="O101" s="16">
        <f t="shared" si="18"/>
        <v>98</v>
      </c>
      <c r="P101" s="15">
        <f t="shared" si="19"/>
        <v>0.007743055555555559</v>
      </c>
      <c r="Q101" s="16">
        <f t="shared" si="20"/>
        <v>101</v>
      </c>
      <c r="R101" s="15">
        <v>0.04570601851851852</v>
      </c>
    </row>
    <row r="102" spans="1:18" ht="12.75">
      <c r="A102" s="50">
        <v>97</v>
      </c>
      <c r="B102" s="22">
        <v>60</v>
      </c>
      <c r="C102" s="7" t="s">
        <v>56</v>
      </c>
      <c r="D102" s="8" t="s">
        <v>11</v>
      </c>
      <c r="E102" s="25" t="s">
        <v>8</v>
      </c>
      <c r="F102" s="25"/>
      <c r="G102" s="8">
        <v>1966</v>
      </c>
      <c r="H102" s="13" t="str">
        <f aca="true" t="shared" si="21" ref="H102:H130">CONCATENATE(D102,G102)</f>
        <v>n1966</v>
      </c>
      <c r="I102" s="14" t="str">
        <f>VLOOKUP(H102,kategóriák!A$1:B$17,2,TRUE)</f>
        <v>N45-49</v>
      </c>
      <c r="J102" s="15">
        <v>0.010069444444444445</v>
      </c>
      <c r="K102" s="16">
        <f aca="true" t="shared" si="22" ref="K102:K129">RANK(J102,J$6:J$129,1)</f>
        <v>74</v>
      </c>
      <c r="L102" s="49">
        <v>0.038981481481481485</v>
      </c>
      <c r="M102" s="16">
        <f aca="true" t="shared" si="23" ref="M102:M129">RANK(L102,L$6:L$132,1)</f>
        <v>104</v>
      </c>
      <c r="N102" s="15">
        <f aca="true" t="shared" si="24" ref="N102:N129">L102-J102</f>
        <v>0.02891203703703704</v>
      </c>
      <c r="O102" s="16">
        <f aca="true" t="shared" si="25" ref="O102:O129">RANK(N102,N$6:N$132,1)</f>
        <v>108</v>
      </c>
      <c r="P102" s="15">
        <f aca="true" t="shared" si="26" ref="P102:P129">R102-L102</f>
        <v>0.006782407407407404</v>
      </c>
      <c r="Q102" s="16">
        <f aca="true" t="shared" si="27" ref="Q102:Q128">RANK(P102,P$6:P$128,1)</f>
        <v>82</v>
      </c>
      <c r="R102" s="15">
        <v>0.04576388888888889</v>
      </c>
    </row>
    <row r="103" spans="1:18" ht="12.75">
      <c r="A103" s="50">
        <v>98</v>
      </c>
      <c r="B103" s="22">
        <v>82</v>
      </c>
      <c r="C103" s="7" t="s">
        <v>163</v>
      </c>
      <c r="D103" s="8" t="s">
        <v>4</v>
      </c>
      <c r="E103" s="25" t="s">
        <v>8</v>
      </c>
      <c r="F103" s="25" t="s">
        <v>268</v>
      </c>
      <c r="G103" s="8">
        <v>1955</v>
      </c>
      <c r="H103" s="13" t="str">
        <f t="shared" si="21"/>
        <v>f1955</v>
      </c>
      <c r="I103" s="14" t="str">
        <f>VLOOKUP(H103,kategóriák!A$1:B$17,2,TRUE)</f>
        <v>F55-59</v>
      </c>
      <c r="J103" s="15">
        <v>0.009953703703703704</v>
      </c>
      <c r="K103" s="16">
        <f t="shared" si="22"/>
        <v>73</v>
      </c>
      <c r="L103" s="49">
        <v>0.037349537037037035</v>
      </c>
      <c r="M103" s="16">
        <f t="shared" si="23"/>
        <v>92</v>
      </c>
      <c r="N103" s="15">
        <f t="shared" si="24"/>
        <v>0.02739583333333333</v>
      </c>
      <c r="O103" s="16">
        <f t="shared" si="25"/>
        <v>95</v>
      </c>
      <c r="P103" s="15">
        <f t="shared" si="26"/>
        <v>0.008530092592592596</v>
      </c>
      <c r="Q103" s="16">
        <f t="shared" si="27"/>
        <v>112</v>
      </c>
      <c r="R103" s="15">
        <v>0.04587962962962963</v>
      </c>
    </row>
    <row r="104" spans="1:18" ht="12.75">
      <c r="A104" s="50">
        <v>99</v>
      </c>
      <c r="B104" s="22">
        <v>46</v>
      </c>
      <c r="C104" s="7" t="s">
        <v>182</v>
      </c>
      <c r="D104" s="8" t="s">
        <v>4</v>
      </c>
      <c r="E104" s="25" t="s">
        <v>8</v>
      </c>
      <c r="F104" s="25" t="s">
        <v>248</v>
      </c>
      <c r="G104" s="8">
        <v>1961</v>
      </c>
      <c r="H104" s="13" t="str">
        <f t="shared" si="21"/>
        <v>f1961</v>
      </c>
      <c r="I104" s="14" t="str">
        <f>VLOOKUP(H104,kategóriák!A$1:B$17,2,TRUE)</f>
        <v>F50-54</v>
      </c>
      <c r="J104" s="15">
        <v>0.011689814814814814</v>
      </c>
      <c r="K104" s="16">
        <f t="shared" si="22"/>
        <v>107</v>
      </c>
      <c r="L104" s="49">
        <v>0.03831018518518518</v>
      </c>
      <c r="M104" s="16">
        <f t="shared" si="23"/>
        <v>98</v>
      </c>
      <c r="N104" s="15">
        <f t="shared" si="24"/>
        <v>0.02662037037037037</v>
      </c>
      <c r="O104" s="16">
        <f t="shared" si="25"/>
        <v>92</v>
      </c>
      <c r="P104" s="15">
        <f t="shared" si="26"/>
        <v>0.007812500000000007</v>
      </c>
      <c r="Q104" s="16">
        <f t="shared" si="27"/>
        <v>104</v>
      </c>
      <c r="R104" s="15">
        <v>0.04612268518518519</v>
      </c>
    </row>
    <row r="105" spans="1:18" ht="12.75">
      <c r="A105" s="50">
        <v>100</v>
      </c>
      <c r="B105" s="8">
        <v>67</v>
      </c>
      <c r="C105" s="7" t="s">
        <v>269</v>
      </c>
      <c r="D105" s="8" t="s">
        <v>4</v>
      </c>
      <c r="E105" s="25" t="s">
        <v>270</v>
      </c>
      <c r="F105" s="25" t="s">
        <v>271</v>
      </c>
      <c r="G105" s="8">
        <v>1959</v>
      </c>
      <c r="H105" s="13" t="str">
        <f t="shared" si="21"/>
        <v>f1959</v>
      </c>
      <c r="I105" s="14" t="str">
        <f>VLOOKUP(H105,kategóriák!A$1:B$17,2,TRUE)</f>
        <v>F50-54</v>
      </c>
      <c r="J105" s="15">
        <v>0.012951388888888887</v>
      </c>
      <c r="K105" s="16">
        <f t="shared" si="22"/>
        <v>115</v>
      </c>
      <c r="L105" s="49">
        <v>0.03894675925925926</v>
      </c>
      <c r="M105" s="16">
        <f t="shared" si="23"/>
        <v>103</v>
      </c>
      <c r="N105" s="15">
        <f t="shared" si="24"/>
        <v>0.02599537037037037</v>
      </c>
      <c r="O105" s="16">
        <f t="shared" si="25"/>
        <v>83</v>
      </c>
      <c r="P105" s="15">
        <f t="shared" si="26"/>
        <v>0.00798611111111111</v>
      </c>
      <c r="Q105" s="16">
        <f t="shared" si="27"/>
        <v>106</v>
      </c>
      <c r="R105" s="15">
        <v>0.04693287037037037</v>
      </c>
    </row>
    <row r="106" spans="1:18" ht="12.75">
      <c r="A106" s="50">
        <v>101</v>
      </c>
      <c r="B106" s="22">
        <v>113</v>
      </c>
      <c r="C106" s="7" t="s">
        <v>177</v>
      </c>
      <c r="D106" s="8" t="s">
        <v>4</v>
      </c>
      <c r="E106" s="25" t="s">
        <v>8</v>
      </c>
      <c r="F106" s="25"/>
      <c r="G106" s="8">
        <v>1967</v>
      </c>
      <c r="H106" s="13" t="str">
        <f t="shared" si="21"/>
        <v>f1967</v>
      </c>
      <c r="I106" s="14" t="str">
        <f>VLOOKUP(H106,kategóriák!A$1:B$17,2,TRUE)</f>
        <v>F45-49</v>
      </c>
      <c r="J106" s="15">
        <v>0.010590277777777777</v>
      </c>
      <c r="K106" s="16">
        <f t="shared" si="22"/>
        <v>89</v>
      </c>
      <c r="L106" s="49">
        <v>0.03631944444444444</v>
      </c>
      <c r="M106" s="16">
        <f t="shared" si="23"/>
        <v>81</v>
      </c>
      <c r="N106" s="15">
        <f t="shared" si="24"/>
        <v>0.025729166666666664</v>
      </c>
      <c r="O106" s="16">
        <f t="shared" si="25"/>
        <v>78</v>
      </c>
      <c r="P106" s="15">
        <f t="shared" si="26"/>
        <v>0.011006944444444444</v>
      </c>
      <c r="Q106" s="16">
        <f t="shared" si="27"/>
        <v>121</v>
      </c>
      <c r="R106" s="15">
        <v>0.04732638888888888</v>
      </c>
    </row>
    <row r="107" spans="1:18" ht="12.75">
      <c r="A107" s="50">
        <v>102</v>
      </c>
      <c r="B107" s="22">
        <v>11</v>
      </c>
      <c r="C107" s="7" t="s">
        <v>161</v>
      </c>
      <c r="D107" s="8" t="s">
        <v>4</v>
      </c>
      <c r="E107" s="25" t="s">
        <v>5</v>
      </c>
      <c r="F107" s="25"/>
      <c r="G107" s="8">
        <v>1953</v>
      </c>
      <c r="H107" s="13" t="str">
        <f t="shared" si="21"/>
        <v>f1953</v>
      </c>
      <c r="I107" s="14" t="str">
        <f>VLOOKUP(H107,kategóriák!A$1:B$17,2,TRUE)</f>
        <v>F60-64</v>
      </c>
      <c r="J107" s="15">
        <v>0.01087962962962963</v>
      </c>
      <c r="K107" s="16">
        <f t="shared" si="22"/>
        <v>96</v>
      </c>
      <c r="L107" s="49">
        <v>0.03866898148148148</v>
      </c>
      <c r="M107" s="16">
        <f t="shared" si="23"/>
        <v>101</v>
      </c>
      <c r="N107" s="15">
        <f t="shared" si="24"/>
        <v>0.02778935185185185</v>
      </c>
      <c r="O107" s="16">
        <f t="shared" si="25"/>
        <v>101</v>
      </c>
      <c r="P107" s="15">
        <f t="shared" si="26"/>
        <v>0.008668981481481486</v>
      </c>
      <c r="Q107" s="16">
        <f t="shared" si="27"/>
        <v>113</v>
      </c>
      <c r="R107" s="15">
        <v>0.047337962962962964</v>
      </c>
    </row>
    <row r="108" spans="1:18" ht="12.75">
      <c r="A108" s="50">
        <v>103</v>
      </c>
      <c r="B108" s="8">
        <v>103</v>
      </c>
      <c r="C108" s="7" t="s">
        <v>180</v>
      </c>
      <c r="D108" s="8" t="s">
        <v>4</v>
      </c>
      <c r="E108" s="25" t="s">
        <v>181</v>
      </c>
      <c r="F108" s="25"/>
      <c r="G108" s="8">
        <v>1958</v>
      </c>
      <c r="H108" s="13" t="str">
        <f t="shared" si="21"/>
        <v>f1958</v>
      </c>
      <c r="I108" s="14" t="str">
        <f>VLOOKUP(H108,kategóriák!A$1:B$17,2,TRUE)</f>
        <v>F55-59</v>
      </c>
      <c r="J108" s="15">
        <v>0.011921296296296298</v>
      </c>
      <c r="K108" s="16">
        <f t="shared" si="22"/>
        <v>109</v>
      </c>
      <c r="L108" s="49">
        <v>0.037905092592592594</v>
      </c>
      <c r="M108" s="16">
        <f t="shared" si="23"/>
        <v>94</v>
      </c>
      <c r="N108" s="15">
        <f t="shared" si="24"/>
        <v>0.025983796296296297</v>
      </c>
      <c r="O108" s="16">
        <f t="shared" si="25"/>
        <v>81</v>
      </c>
      <c r="P108" s="15">
        <f t="shared" si="26"/>
        <v>0.009513888888888891</v>
      </c>
      <c r="Q108" s="16">
        <f t="shared" si="27"/>
        <v>119</v>
      </c>
      <c r="R108" s="15">
        <v>0.047418981481481486</v>
      </c>
    </row>
    <row r="109" spans="1:18" ht="12.75">
      <c r="A109" s="50">
        <v>104</v>
      </c>
      <c r="B109" s="22">
        <v>49</v>
      </c>
      <c r="C109" s="7" t="s">
        <v>89</v>
      </c>
      <c r="D109" s="8" t="s">
        <v>4</v>
      </c>
      <c r="E109" s="25" t="s">
        <v>5</v>
      </c>
      <c r="F109" s="25" t="s">
        <v>160</v>
      </c>
      <c r="G109" s="8">
        <v>1945</v>
      </c>
      <c r="H109" s="13" t="str">
        <f t="shared" si="21"/>
        <v>f1945</v>
      </c>
      <c r="I109" s="14" t="str">
        <f>VLOOKUP(H109,kategóriák!A$1:B$17,2,TRUE)</f>
        <v>F65-69</v>
      </c>
      <c r="J109" s="15">
        <v>0.010925925925925924</v>
      </c>
      <c r="K109" s="16">
        <f t="shared" si="22"/>
        <v>97</v>
      </c>
      <c r="L109" s="49">
        <v>0.04002314814814815</v>
      </c>
      <c r="M109" s="16">
        <f t="shared" si="23"/>
        <v>105</v>
      </c>
      <c r="N109" s="15">
        <f t="shared" si="24"/>
        <v>0.029097222222222226</v>
      </c>
      <c r="O109" s="16">
        <f t="shared" si="25"/>
        <v>109</v>
      </c>
      <c r="P109" s="15">
        <f t="shared" si="26"/>
        <v>0.007511574074074073</v>
      </c>
      <c r="Q109" s="16">
        <f t="shared" si="27"/>
        <v>97</v>
      </c>
      <c r="R109" s="15">
        <v>0.04753472222222222</v>
      </c>
    </row>
    <row r="110" spans="1:18" ht="12.75">
      <c r="A110" s="50">
        <v>105</v>
      </c>
      <c r="B110" s="22">
        <v>24</v>
      </c>
      <c r="C110" s="7" t="s">
        <v>27</v>
      </c>
      <c r="D110" s="8" t="s">
        <v>11</v>
      </c>
      <c r="E110" s="25" t="s">
        <v>8</v>
      </c>
      <c r="F110" s="25" t="s">
        <v>154</v>
      </c>
      <c r="G110" s="8">
        <v>1953</v>
      </c>
      <c r="H110" s="13" t="str">
        <f t="shared" si="21"/>
        <v>n1953</v>
      </c>
      <c r="I110" s="14" t="str">
        <f>VLOOKUP(H110,kategóriák!A$1:B$17,2,TRUE)</f>
        <v>N60-64</v>
      </c>
      <c r="J110" s="15">
        <v>0.012962962962962963</v>
      </c>
      <c r="K110" s="16">
        <f t="shared" si="22"/>
        <v>116</v>
      </c>
      <c r="L110" s="49">
        <v>0.04172453703703704</v>
      </c>
      <c r="M110" s="16">
        <f t="shared" si="23"/>
        <v>111</v>
      </c>
      <c r="N110" s="15">
        <f t="shared" si="24"/>
        <v>0.02876157407407408</v>
      </c>
      <c r="O110" s="16">
        <f t="shared" si="25"/>
        <v>107</v>
      </c>
      <c r="P110" s="15">
        <f t="shared" si="26"/>
        <v>0.005833333333333329</v>
      </c>
      <c r="Q110" s="16">
        <f t="shared" si="27"/>
        <v>51</v>
      </c>
      <c r="R110" s="15">
        <v>0.04755787037037037</v>
      </c>
    </row>
    <row r="111" spans="1:18" ht="12.75">
      <c r="A111" s="50">
        <v>106</v>
      </c>
      <c r="B111" s="22">
        <v>119</v>
      </c>
      <c r="C111" s="7" t="s">
        <v>186</v>
      </c>
      <c r="D111" s="8" t="s">
        <v>4</v>
      </c>
      <c r="E111" s="25" t="s">
        <v>32</v>
      </c>
      <c r="F111" s="25" t="s">
        <v>187</v>
      </c>
      <c r="G111" s="8">
        <v>1950</v>
      </c>
      <c r="H111" s="13" t="str">
        <f t="shared" si="21"/>
        <v>f1950</v>
      </c>
      <c r="I111" s="14" t="str">
        <f>VLOOKUP(H111,kategóriák!A$1:B$17,2,TRUE)</f>
        <v>F60-64</v>
      </c>
      <c r="J111" s="15">
        <v>0.013136574074074077</v>
      </c>
      <c r="K111" s="16">
        <f t="shared" si="22"/>
        <v>117</v>
      </c>
      <c r="L111" s="49">
        <v>0.04141203703703704</v>
      </c>
      <c r="M111" s="16">
        <f t="shared" si="23"/>
        <v>107</v>
      </c>
      <c r="N111" s="15">
        <f t="shared" si="24"/>
        <v>0.02827546296296296</v>
      </c>
      <c r="O111" s="16">
        <f t="shared" si="25"/>
        <v>105</v>
      </c>
      <c r="P111" s="15">
        <f t="shared" si="26"/>
        <v>0.00643518518518519</v>
      </c>
      <c r="Q111" s="16">
        <f t="shared" si="27"/>
        <v>72</v>
      </c>
      <c r="R111" s="15">
        <v>0.04784722222222223</v>
      </c>
    </row>
    <row r="112" spans="1:18" ht="12.75">
      <c r="A112" s="50">
        <v>107</v>
      </c>
      <c r="B112" s="8">
        <v>107</v>
      </c>
      <c r="C112" s="7" t="s">
        <v>116</v>
      </c>
      <c r="D112" s="8" t="s">
        <v>11</v>
      </c>
      <c r="E112" s="25" t="s">
        <v>8</v>
      </c>
      <c r="F112" s="25"/>
      <c r="G112" s="8">
        <v>1967</v>
      </c>
      <c r="H112" s="13" t="str">
        <f t="shared" si="21"/>
        <v>n1967</v>
      </c>
      <c r="I112" s="14" t="str">
        <f>VLOOKUP(H112,kategóriák!A$1:B$17,2,TRUE)</f>
        <v>N45-49</v>
      </c>
      <c r="J112" s="15">
        <v>0.011226851851851854</v>
      </c>
      <c r="K112" s="16">
        <f t="shared" si="22"/>
        <v>103</v>
      </c>
      <c r="L112" s="49">
        <v>0.043159722222222224</v>
      </c>
      <c r="M112" s="16">
        <f t="shared" si="23"/>
        <v>115</v>
      </c>
      <c r="N112" s="15">
        <f t="shared" si="24"/>
        <v>0.03193287037037037</v>
      </c>
      <c r="O112" s="16">
        <f t="shared" si="25"/>
        <v>119</v>
      </c>
      <c r="P112" s="15">
        <f t="shared" si="26"/>
        <v>0.00542824074074074</v>
      </c>
      <c r="Q112" s="16">
        <f t="shared" si="27"/>
        <v>26</v>
      </c>
      <c r="R112" s="15">
        <v>0.048587962962962965</v>
      </c>
    </row>
    <row r="113" spans="1:18" ht="12.75">
      <c r="A113" s="50">
        <v>108</v>
      </c>
      <c r="B113" s="22">
        <v>1</v>
      </c>
      <c r="C113" s="7" t="s">
        <v>162</v>
      </c>
      <c r="D113" s="8" t="s">
        <v>4</v>
      </c>
      <c r="E113" s="25" t="s">
        <v>8</v>
      </c>
      <c r="F113" s="25"/>
      <c r="G113" s="8">
        <v>1955</v>
      </c>
      <c r="H113" s="13" t="str">
        <f t="shared" si="21"/>
        <v>f1955</v>
      </c>
      <c r="I113" s="14" t="str">
        <f>VLOOKUP(H113,kategóriák!A$1:B$17,2,TRUE)</f>
        <v>F55-59</v>
      </c>
      <c r="J113" s="15">
        <v>0.012268518518518519</v>
      </c>
      <c r="K113" s="16">
        <f t="shared" si="22"/>
        <v>110</v>
      </c>
      <c r="L113" s="49">
        <v>0.04212962962962963</v>
      </c>
      <c r="M113" s="16">
        <f t="shared" si="23"/>
        <v>112</v>
      </c>
      <c r="N113" s="15">
        <f t="shared" si="24"/>
        <v>0.02986111111111111</v>
      </c>
      <c r="O113" s="16">
        <f t="shared" si="25"/>
        <v>111</v>
      </c>
      <c r="P113" s="15">
        <f t="shared" si="26"/>
        <v>0.006504629629629631</v>
      </c>
      <c r="Q113" s="16">
        <f t="shared" si="27"/>
        <v>74</v>
      </c>
      <c r="R113" s="15">
        <v>0.04863425925925926</v>
      </c>
    </row>
    <row r="114" spans="1:18" ht="12.75">
      <c r="A114" s="50">
        <v>109</v>
      </c>
      <c r="B114" s="8">
        <v>14</v>
      </c>
      <c r="C114" s="7" t="s">
        <v>30</v>
      </c>
      <c r="D114" s="8" t="s">
        <v>4</v>
      </c>
      <c r="E114" s="24" t="s">
        <v>8</v>
      </c>
      <c r="F114" s="25"/>
      <c r="G114" s="8">
        <v>1944</v>
      </c>
      <c r="H114" s="13" t="str">
        <f t="shared" si="21"/>
        <v>f1944</v>
      </c>
      <c r="I114" s="14" t="str">
        <f>VLOOKUP(H114,kategóriák!A$1:B$17,2,TRUE)</f>
        <v>F65-69</v>
      </c>
      <c r="J114" s="15">
        <v>0.011157407407407408</v>
      </c>
      <c r="K114" s="16">
        <f t="shared" si="22"/>
        <v>102</v>
      </c>
      <c r="L114" s="49">
        <v>0.04143518518518518</v>
      </c>
      <c r="M114" s="16">
        <f t="shared" si="23"/>
        <v>108</v>
      </c>
      <c r="N114" s="15">
        <f t="shared" si="24"/>
        <v>0.03027777777777777</v>
      </c>
      <c r="O114" s="16">
        <f t="shared" si="25"/>
        <v>113</v>
      </c>
      <c r="P114" s="15">
        <f t="shared" si="26"/>
        <v>0.00810185185185186</v>
      </c>
      <c r="Q114" s="16">
        <f t="shared" si="27"/>
        <v>108</v>
      </c>
      <c r="R114" s="15">
        <v>0.04953703703703704</v>
      </c>
    </row>
    <row r="115" spans="1:18" ht="12.75">
      <c r="A115" s="50">
        <v>110</v>
      </c>
      <c r="B115" s="8">
        <v>110</v>
      </c>
      <c r="C115" s="7" t="s">
        <v>157</v>
      </c>
      <c r="D115" s="8" t="s">
        <v>4</v>
      </c>
      <c r="E115" s="25" t="s">
        <v>5</v>
      </c>
      <c r="F115" s="25"/>
      <c r="G115" s="8">
        <v>1946</v>
      </c>
      <c r="H115" s="13" t="str">
        <f t="shared" si="21"/>
        <v>f1946</v>
      </c>
      <c r="I115" s="14" t="str">
        <f>VLOOKUP(H115,kategóriák!A$1:B$17,2,TRUE)</f>
        <v>F65-69</v>
      </c>
      <c r="J115" s="15">
        <v>0.0125</v>
      </c>
      <c r="K115" s="16">
        <f t="shared" si="22"/>
        <v>113</v>
      </c>
      <c r="L115" s="49">
        <v>0.041608796296296297</v>
      </c>
      <c r="M115" s="16">
        <f t="shared" si="23"/>
        <v>110</v>
      </c>
      <c r="N115" s="15">
        <f t="shared" si="24"/>
        <v>0.029108796296296296</v>
      </c>
      <c r="O115" s="16">
        <f t="shared" si="25"/>
        <v>110</v>
      </c>
      <c r="P115" s="15">
        <f t="shared" si="26"/>
        <v>0.008194444444444442</v>
      </c>
      <c r="Q115" s="16">
        <f t="shared" si="27"/>
        <v>110</v>
      </c>
      <c r="R115" s="15">
        <v>0.04980324074074074</v>
      </c>
    </row>
    <row r="116" spans="1:18" ht="12.75">
      <c r="A116" s="50">
        <v>111</v>
      </c>
      <c r="B116" s="8">
        <v>101</v>
      </c>
      <c r="C116" s="7" t="s">
        <v>272</v>
      </c>
      <c r="D116" s="8" t="s">
        <v>4</v>
      </c>
      <c r="E116" s="25" t="s">
        <v>196</v>
      </c>
      <c r="F116" s="25"/>
      <c r="G116" s="8">
        <v>1959</v>
      </c>
      <c r="H116" s="13" t="str">
        <f t="shared" si="21"/>
        <v>f1959</v>
      </c>
      <c r="I116" s="14" t="str">
        <f>VLOOKUP(H116,kategóriák!A$1:B$17,2,TRUE)</f>
        <v>F50-54</v>
      </c>
      <c r="J116" s="15">
        <v>0.011516203703703702</v>
      </c>
      <c r="K116" s="16">
        <f t="shared" si="22"/>
        <v>106</v>
      </c>
      <c r="L116" s="49">
        <v>0.04304398148148148</v>
      </c>
      <c r="M116" s="16">
        <f t="shared" si="23"/>
        <v>114</v>
      </c>
      <c r="N116" s="15">
        <f t="shared" si="24"/>
        <v>0.03152777777777778</v>
      </c>
      <c r="O116" s="16">
        <f t="shared" si="25"/>
        <v>115</v>
      </c>
      <c r="P116" s="15">
        <f t="shared" si="26"/>
        <v>0.007222222222222227</v>
      </c>
      <c r="Q116" s="16">
        <f t="shared" si="27"/>
        <v>89</v>
      </c>
      <c r="R116" s="15">
        <v>0.05026620370370371</v>
      </c>
    </row>
    <row r="117" spans="1:18" ht="12.75">
      <c r="A117" s="50">
        <v>112</v>
      </c>
      <c r="B117" s="8">
        <v>92</v>
      </c>
      <c r="C117" s="7" t="s">
        <v>117</v>
      </c>
      <c r="D117" s="8" t="s">
        <v>11</v>
      </c>
      <c r="E117" s="25" t="s">
        <v>5</v>
      </c>
      <c r="F117" s="25"/>
      <c r="G117" s="8">
        <v>1953</v>
      </c>
      <c r="H117" s="13" t="str">
        <f t="shared" si="21"/>
        <v>n1953</v>
      </c>
      <c r="I117" s="14" t="str">
        <f>VLOOKUP(H117,kategóriák!A$1:B$17,2,TRUE)</f>
        <v>N60-64</v>
      </c>
      <c r="J117" s="15">
        <v>0.012881944444444446</v>
      </c>
      <c r="K117" s="16">
        <f t="shared" si="22"/>
        <v>114</v>
      </c>
      <c r="L117" s="49">
        <v>0.04158564814814815</v>
      </c>
      <c r="M117" s="16">
        <f t="shared" si="23"/>
        <v>109</v>
      </c>
      <c r="N117" s="15">
        <f t="shared" si="24"/>
        <v>0.028703703703703703</v>
      </c>
      <c r="O117" s="16">
        <f t="shared" si="25"/>
        <v>106</v>
      </c>
      <c r="P117" s="15">
        <f t="shared" si="26"/>
        <v>0.008692129629629626</v>
      </c>
      <c r="Q117" s="16">
        <f t="shared" si="27"/>
        <v>114</v>
      </c>
      <c r="R117" s="15">
        <v>0.050277777777777775</v>
      </c>
    </row>
    <row r="118" spans="1:18" ht="12.75">
      <c r="A118" s="50">
        <v>113</v>
      </c>
      <c r="B118" s="22">
        <v>41</v>
      </c>
      <c r="C118" s="7" t="s">
        <v>110</v>
      </c>
      <c r="D118" s="8" t="s">
        <v>4</v>
      </c>
      <c r="E118" s="25" t="s">
        <v>42</v>
      </c>
      <c r="F118" s="25" t="s">
        <v>256</v>
      </c>
      <c r="G118" s="8">
        <v>1941</v>
      </c>
      <c r="H118" s="13" t="str">
        <f t="shared" si="21"/>
        <v>f1941</v>
      </c>
      <c r="I118" s="14" t="str">
        <f>VLOOKUP(H118,kategóriák!A$1:B$17,2,TRUE)</f>
        <v>F70-74</v>
      </c>
      <c r="J118" s="15">
        <v>0.017708333333333333</v>
      </c>
      <c r="K118" s="16">
        <f t="shared" si="22"/>
        <v>122</v>
      </c>
      <c r="L118" s="49">
        <v>0.04383101851851851</v>
      </c>
      <c r="M118" s="16">
        <f t="shared" si="23"/>
        <v>116</v>
      </c>
      <c r="N118" s="15">
        <f t="shared" si="24"/>
        <v>0.02612268518518518</v>
      </c>
      <c r="O118" s="16">
        <f t="shared" si="25"/>
        <v>87</v>
      </c>
      <c r="P118" s="15">
        <f t="shared" si="26"/>
        <v>0.0069444444444444475</v>
      </c>
      <c r="Q118" s="16">
        <f t="shared" si="27"/>
        <v>84</v>
      </c>
      <c r="R118" s="15">
        <v>0.05077546296296296</v>
      </c>
    </row>
    <row r="119" spans="1:18" ht="12.75">
      <c r="A119" s="50">
        <v>114</v>
      </c>
      <c r="B119" s="22">
        <v>84</v>
      </c>
      <c r="C119" s="7" t="s">
        <v>90</v>
      </c>
      <c r="D119" s="8" t="s">
        <v>11</v>
      </c>
      <c r="E119" s="25" t="s">
        <v>91</v>
      </c>
      <c r="F119" s="25"/>
      <c r="G119" s="8">
        <v>1973</v>
      </c>
      <c r="H119" s="13" t="str">
        <f t="shared" si="21"/>
        <v>n1973</v>
      </c>
      <c r="I119" s="14" t="str">
        <f>VLOOKUP(H119,kategóriák!A$1:B$17,2,TRUE)</f>
        <v>N40-44</v>
      </c>
      <c r="J119" s="15">
        <v>0.014467592592592593</v>
      </c>
      <c r="K119" s="16">
        <f t="shared" si="22"/>
        <v>119</v>
      </c>
      <c r="L119" s="49">
        <v>0.04462962962962963</v>
      </c>
      <c r="M119" s="16">
        <f t="shared" si="23"/>
        <v>118</v>
      </c>
      <c r="N119" s="15">
        <f t="shared" si="24"/>
        <v>0.030162037037037036</v>
      </c>
      <c r="O119" s="16">
        <f t="shared" si="25"/>
        <v>112</v>
      </c>
      <c r="P119" s="15">
        <f t="shared" si="26"/>
        <v>0.0064120370370370425</v>
      </c>
      <c r="Q119" s="16">
        <f t="shared" si="27"/>
        <v>71</v>
      </c>
      <c r="R119" s="15">
        <v>0.05104166666666667</v>
      </c>
    </row>
    <row r="120" spans="1:18" ht="12.75">
      <c r="A120" s="50">
        <v>115</v>
      </c>
      <c r="B120" s="22">
        <v>112</v>
      </c>
      <c r="C120" s="7" t="s">
        <v>273</v>
      </c>
      <c r="D120" s="8" t="s">
        <v>11</v>
      </c>
      <c r="E120" s="25" t="s">
        <v>8</v>
      </c>
      <c r="F120" s="54"/>
      <c r="G120" s="8">
        <v>1966</v>
      </c>
      <c r="H120" s="13" t="str">
        <f t="shared" si="21"/>
        <v>n1966</v>
      </c>
      <c r="I120" s="14" t="str">
        <f>VLOOKUP(H120,kategóriák!A$1:B$17,2,TRUE)</f>
        <v>N45-49</v>
      </c>
      <c r="J120" s="15">
        <v>0.011377314814814814</v>
      </c>
      <c r="K120" s="16">
        <f t="shared" si="22"/>
        <v>105</v>
      </c>
      <c r="L120" s="49">
        <v>0.04293981481481481</v>
      </c>
      <c r="M120" s="16">
        <f t="shared" si="23"/>
        <v>113</v>
      </c>
      <c r="N120" s="15">
        <f t="shared" si="24"/>
        <v>0.0315625</v>
      </c>
      <c r="O120" s="16">
        <f t="shared" si="25"/>
        <v>116</v>
      </c>
      <c r="P120" s="15">
        <f t="shared" si="26"/>
        <v>0.008217592592592596</v>
      </c>
      <c r="Q120" s="16">
        <f t="shared" si="27"/>
        <v>111</v>
      </c>
      <c r="R120" s="15">
        <v>0.05115740740740741</v>
      </c>
    </row>
    <row r="121" spans="1:18" ht="12.75">
      <c r="A121" s="50">
        <v>116</v>
      </c>
      <c r="B121" s="22">
        <v>10</v>
      </c>
      <c r="C121" s="7" t="s">
        <v>274</v>
      </c>
      <c r="D121" s="8" t="s">
        <v>11</v>
      </c>
      <c r="E121" s="25" t="s">
        <v>8</v>
      </c>
      <c r="F121" s="25"/>
      <c r="G121" s="8">
        <v>1958</v>
      </c>
      <c r="H121" s="13" t="str">
        <f t="shared" si="21"/>
        <v>n1958</v>
      </c>
      <c r="I121" s="14" t="str">
        <f>VLOOKUP(H121,kategóriák!A$1:B$17,2,TRUE)</f>
        <v>N55-59</v>
      </c>
      <c r="J121" s="15">
        <v>0.012326388888888888</v>
      </c>
      <c r="K121" s="16">
        <f t="shared" si="22"/>
        <v>111</v>
      </c>
      <c r="L121" s="49">
        <v>0.0440625</v>
      </c>
      <c r="M121" s="16">
        <f t="shared" si="23"/>
        <v>117</v>
      </c>
      <c r="N121" s="15">
        <f t="shared" si="24"/>
        <v>0.03173611111111111</v>
      </c>
      <c r="O121" s="16">
        <f t="shared" si="25"/>
        <v>117</v>
      </c>
      <c r="P121" s="15">
        <f t="shared" si="26"/>
        <v>0.007789351851851853</v>
      </c>
      <c r="Q121" s="16">
        <f t="shared" si="27"/>
        <v>102</v>
      </c>
      <c r="R121" s="15">
        <v>0.05185185185185185</v>
      </c>
    </row>
    <row r="122" spans="1:18" ht="12.75">
      <c r="A122" s="50">
        <v>117</v>
      </c>
      <c r="B122" s="22">
        <v>8</v>
      </c>
      <c r="C122" s="7" t="s">
        <v>275</v>
      </c>
      <c r="D122" s="8" t="s">
        <v>11</v>
      </c>
      <c r="E122" s="25" t="s">
        <v>8</v>
      </c>
      <c r="F122" s="25"/>
      <c r="G122" s="8">
        <v>1955</v>
      </c>
      <c r="H122" s="13" t="str">
        <f t="shared" si="21"/>
        <v>n1955</v>
      </c>
      <c r="I122" s="14" t="str">
        <f>VLOOKUP(H122,kategóriák!A$1:B$17,2,TRUE)</f>
        <v>N55-59</v>
      </c>
      <c r="J122" s="15">
        <v>0.01238425925925926</v>
      </c>
      <c r="K122" s="16">
        <f t="shared" si="22"/>
        <v>112</v>
      </c>
      <c r="L122" s="49">
        <v>0.045625</v>
      </c>
      <c r="M122" s="16">
        <f t="shared" si="23"/>
        <v>120</v>
      </c>
      <c r="N122" s="15">
        <f t="shared" si="24"/>
        <v>0.03324074074074074</v>
      </c>
      <c r="O122" s="16">
        <f t="shared" si="25"/>
        <v>120</v>
      </c>
      <c r="P122" s="15">
        <f t="shared" si="26"/>
        <v>0.006689814814814815</v>
      </c>
      <c r="Q122" s="16">
        <f t="shared" si="27"/>
        <v>80</v>
      </c>
      <c r="R122" s="15">
        <v>0.052314814814814814</v>
      </c>
    </row>
    <row r="123" spans="1:18" ht="12.75">
      <c r="A123" s="50">
        <v>118</v>
      </c>
      <c r="B123" s="22">
        <v>68</v>
      </c>
      <c r="C123" s="7" t="s">
        <v>51</v>
      </c>
      <c r="D123" s="8" t="s">
        <v>11</v>
      </c>
      <c r="E123" s="25" t="s">
        <v>8</v>
      </c>
      <c r="F123" s="25" t="s">
        <v>276</v>
      </c>
      <c r="G123" s="8">
        <v>1955</v>
      </c>
      <c r="H123" s="13" t="str">
        <f t="shared" si="21"/>
        <v>n1955</v>
      </c>
      <c r="I123" s="14" t="str">
        <f>VLOOKUP(H123,kategóriák!A$1:B$17,2,TRUE)</f>
        <v>N55-59</v>
      </c>
      <c r="J123" s="15">
        <v>0.010185185185185184</v>
      </c>
      <c r="K123" s="16">
        <f t="shared" si="22"/>
        <v>76</v>
      </c>
      <c r="L123" s="49">
        <v>0.044849537037037035</v>
      </c>
      <c r="M123" s="16">
        <f t="shared" si="23"/>
        <v>119</v>
      </c>
      <c r="N123" s="15">
        <f t="shared" si="24"/>
        <v>0.03466435185185185</v>
      </c>
      <c r="O123" s="16">
        <f t="shared" si="25"/>
        <v>122</v>
      </c>
      <c r="P123" s="15">
        <f t="shared" si="26"/>
        <v>0.008159722222222221</v>
      </c>
      <c r="Q123" s="16">
        <f t="shared" si="27"/>
        <v>109</v>
      </c>
      <c r="R123" s="15">
        <v>0.053009259259259256</v>
      </c>
    </row>
    <row r="124" spans="1:18" ht="12.75">
      <c r="A124" s="50">
        <v>119</v>
      </c>
      <c r="B124" s="22">
        <v>81</v>
      </c>
      <c r="C124" s="7" t="s">
        <v>33</v>
      </c>
      <c r="D124" s="8" t="s">
        <v>11</v>
      </c>
      <c r="E124" s="25" t="s">
        <v>46</v>
      </c>
      <c r="F124" s="25" t="s">
        <v>108</v>
      </c>
      <c r="G124" s="8">
        <v>1948</v>
      </c>
      <c r="H124" s="13" t="str">
        <f t="shared" si="21"/>
        <v>n1948</v>
      </c>
      <c r="I124" s="14" t="str">
        <f>VLOOKUP(H124,kategóriák!A$1:B$17,2,TRUE)</f>
        <v>N65-69</v>
      </c>
      <c r="J124" s="15">
        <v>0.014583333333333332</v>
      </c>
      <c r="K124" s="16">
        <f t="shared" si="22"/>
        <v>120</v>
      </c>
      <c r="L124" s="49">
        <v>0.04642361111111112</v>
      </c>
      <c r="M124" s="16">
        <f t="shared" si="23"/>
        <v>121</v>
      </c>
      <c r="N124" s="15">
        <f t="shared" si="24"/>
        <v>0.03184027777777779</v>
      </c>
      <c r="O124" s="16">
        <f t="shared" si="25"/>
        <v>118</v>
      </c>
      <c r="P124" s="15">
        <f t="shared" si="26"/>
        <v>0.009398148148148142</v>
      </c>
      <c r="Q124" s="16">
        <f t="shared" si="27"/>
        <v>118</v>
      </c>
      <c r="R124" s="15">
        <v>0.05582175925925926</v>
      </c>
    </row>
    <row r="125" spans="1:18" ht="12.75">
      <c r="A125" s="50">
        <v>120</v>
      </c>
      <c r="B125" s="22">
        <v>3</v>
      </c>
      <c r="C125" s="7" t="s">
        <v>277</v>
      </c>
      <c r="D125" s="8" t="s">
        <v>11</v>
      </c>
      <c r="E125" s="25" t="s">
        <v>183</v>
      </c>
      <c r="F125" s="25"/>
      <c r="G125" s="8">
        <v>1967</v>
      </c>
      <c r="H125" s="13" t="str">
        <f t="shared" si="21"/>
        <v>n1967</v>
      </c>
      <c r="I125" s="14" t="str">
        <f>VLOOKUP(H125,kategóriák!A$1:B$17,2,TRUE)</f>
        <v>N45-49</v>
      </c>
      <c r="J125" s="15">
        <v>0.013194444444444444</v>
      </c>
      <c r="K125" s="16">
        <f t="shared" si="22"/>
        <v>118</v>
      </c>
      <c r="L125" s="49">
        <v>0.04722222222222222</v>
      </c>
      <c r="M125" s="16">
        <f t="shared" si="23"/>
        <v>122</v>
      </c>
      <c r="N125" s="15">
        <f t="shared" si="24"/>
        <v>0.034027777777777775</v>
      </c>
      <c r="O125" s="16">
        <f t="shared" si="25"/>
        <v>121</v>
      </c>
      <c r="P125" s="15">
        <f t="shared" si="26"/>
        <v>0.012905092592592593</v>
      </c>
      <c r="Q125" s="16">
        <f t="shared" si="27"/>
        <v>123</v>
      </c>
      <c r="R125" s="15">
        <v>0.060127314814814814</v>
      </c>
    </row>
    <row r="126" spans="1:18" ht="12.75">
      <c r="A126" s="50">
        <v>121</v>
      </c>
      <c r="B126" s="22">
        <v>69</v>
      </c>
      <c r="C126" s="7" t="s">
        <v>278</v>
      </c>
      <c r="D126" s="8" t="s">
        <v>11</v>
      </c>
      <c r="E126" s="25" t="s">
        <v>8</v>
      </c>
      <c r="F126" s="25"/>
      <c r="G126" s="8">
        <v>1969</v>
      </c>
      <c r="H126" s="13" t="str">
        <f t="shared" si="21"/>
        <v>n1969</v>
      </c>
      <c r="I126" s="14" t="str">
        <f>VLOOKUP(H126,kategóriák!A$1:B$17,2,TRUE)</f>
        <v>N40-44</v>
      </c>
      <c r="J126" s="15">
        <v>0.01545138888888889</v>
      </c>
      <c r="K126" s="16">
        <f t="shared" si="22"/>
        <v>121</v>
      </c>
      <c r="L126" s="49">
        <v>0.05092592592592593</v>
      </c>
      <c r="M126" s="16">
        <f t="shared" si="23"/>
        <v>123</v>
      </c>
      <c r="N126" s="15">
        <f t="shared" si="24"/>
        <v>0.03547453703703704</v>
      </c>
      <c r="O126" s="16">
        <f t="shared" si="25"/>
        <v>123</v>
      </c>
      <c r="P126" s="15">
        <f t="shared" si="26"/>
        <v>0.011620370370370364</v>
      </c>
      <c r="Q126" s="16">
        <f t="shared" si="27"/>
        <v>122</v>
      </c>
      <c r="R126" s="15">
        <v>0.0625462962962963</v>
      </c>
    </row>
    <row r="127" spans="1:18" ht="12.75">
      <c r="A127" s="50">
        <v>122</v>
      </c>
      <c r="B127" s="22">
        <v>53</v>
      </c>
      <c r="C127" s="7" t="s">
        <v>9</v>
      </c>
      <c r="D127" s="8" t="s">
        <v>4</v>
      </c>
      <c r="E127" s="25" t="s">
        <v>8</v>
      </c>
      <c r="F127" s="25" t="s">
        <v>279</v>
      </c>
      <c r="G127" s="8">
        <v>1962</v>
      </c>
      <c r="H127" s="13" t="str">
        <f t="shared" si="21"/>
        <v>f1962</v>
      </c>
      <c r="I127" s="14" t="str">
        <f>VLOOKUP(H127,kategóriák!A$1:B$17,2,TRUE)</f>
        <v>F50-54</v>
      </c>
      <c r="J127" s="15">
        <v>0.019328703703703702</v>
      </c>
      <c r="K127" s="16">
        <f t="shared" si="22"/>
        <v>123</v>
      </c>
      <c r="L127" s="49">
        <v>0.05925925925925926</v>
      </c>
      <c r="M127" s="16">
        <f t="shared" si="23"/>
        <v>124</v>
      </c>
      <c r="N127" s="15">
        <f t="shared" si="24"/>
        <v>0.03993055555555556</v>
      </c>
      <c r="O127" s="16">
        <f t="shared" si="25"/>
        <v>125</v>
      </c>
      <c r="P127" s="15">
        <f t="shared" si="26"/>
        <v>0.0063078703703703665</v>
      </c>
      <c r="Q127" s="16">
        <f t="shared" si="27"/>
        <v>68</v>
      </c>
      <c r="R127" s="15">
        <v>0.06556712962962963</v>
      </c>
    </row>
    <row r="128" spans="1:18" ht="12.75">
      <c r="A128" s="50">
        <v>123</v>
      </c>
      <c r="B128" s="22">
        <v>54</v>
      </c>
      <c r="C128" s="7" t="s">
        <v>52</v>
      </c>
      <c r="D128" s="8" t="s">
        <v>4</v>
      </c>
      <c r="E128" s="25" t="s">
        <v>8</v>
      </c>
      <c r="F128" s="25" t="s">
        <v>95</v>
      </c>
      <c r="G128" s="8">
        <v>1936</v>
      </c>
      <c r="H128" s="13" t="str">
        <f t="shared" si="21"/>
        <v>f1936</v>
      </c>
      <c r="I128" s="14" t="str">
        <f>VLOOKUP(H128,kategóriák!A$1:B$17,2,TRUE)</f>
        <v>F75-</v>
      </c>
      <c r="J128" s="15">
        <v>0.019351851851851853</v>
      </c>
      <c r="K128" s="16">
        <f t="shared" si="22"/>
        <v>124</v>
      </c>
      <c r="L128" s="49">
        <v>0.05925925925925926</v>
      </c>
      <c r="M128" s="16">
        <f t="shared" si="23"/>
        <v>124</v>
      </c>
      <c r="N128" s="15">
        <f t="shared" si="24"/>
        <v>0.039907407407407405</v>
      </c>
      <c r="O128" s="16">
        <f t="shared" si="25"/>
        <v>124</v>
      </c>
      <c r="P128" s="15">
        <f t="shared" si="26"/>
        <v>0.010555555555555554</v>
      </c>
      <c r="Q128" s="16">
        <f t="shared" si="27"/>
        <v>120</v>
      </c>
      <c r="R128" s="15">
        <v>0.06981481481481482</v>
      </c>
    </row>
    <row r="129" spans="1:18" ht="12.75">
      <c r="A129" s="50">
        <v>124</v>
      </c>
      <c r="B129" s="22">
        <v>18</v>
      </c>
      <c r="C129" s="7" t="s">
        <v>280</v>
      </c>
      <c r="D129" s="8" t="s">
        <v>4</v>
      </c>
      <c r="E129" s="25" t="s">
        <v>32</v>
      </c>
      <c r="F129" s="54" t="s">
        <v>281</v>
      </c>
      <c r="G129" s="8">
        <v>1973</v>
      </c>
      <c r="H129" s="13" t="str">
        <f t="shared" si="21"/>
        <v>f1973</v>
      </c>
      <c r="I129" s="14" t="str">
        <f>VLOOKUP(H129,kategóriák!A$1:B$17,2,TRUE)</f>
        <v>F40-44</v>
      </c>
      <c r="J129" s="15">
        <v>0.007986111111111112</v>
      </c>
      <c r="K129" s="16">
        <f t="shared" si="22"/>
        <v>18</v>
      </c>
      <c r="L129" s="49">
        <v>0.030555555555555555</v>
      </c>
      <c r="M129" s="16">
        <f t="shared" si="23"/>
        <v>21</v>
      </c>
      <c r="N129" s="15">
        <f t="shared" si="24"/>
        <v>0.02256944444444444</v>
      </c>
      <c r="O129" s="16">
        <f t="shared" si="25"/>
        <v>27</v>
      </c>
      <c r="P129" s="64">
        <f t="shared" si="26"/>
        <v>0.002893518518518514</v>
      </c>
      <c r="Q129" s="16"/>
      <c r="R129" s="66">
        <v>0.03344907407407407</v>
      </c>
    </row>
    <row r="130" spans="1:18" ht="12.75">
      <c r="A130" s="50">
        <v>125</v>
      </c>
      <c r="B130" s="22">
        <v>6</v>
      </c>
      <c r="C130" s="7" t="s">
        <v>50</v>
      </c>
      <c r="D130" s="8" t="s">
        <v>4</v>
      </c>
      <c r="E130" s="25" t="s">
        <v>7</v>
      </c>
      <c r="F130" s="54"/>
      <c r="G130" s="8">
        <v>1959</v>
      </c>
      <c r="H130" s="13" t="str">
        <f t="shared" si="21"/>
        <v>f1959</v>
      </c>
      <c r="I130" s="14" t="str">
        <f>VLOOKUP(H130,kategóriák!A$1:B$17,2,TRUE)</f>
        <v>F50-54</v>
      </c>
      <c r="J130" s="15"/>
      <c r="K130" s="16"/>
      <c r="L130" s="49"/>
      <c r="M130" s="16"/>
      <c r="N130" s="15"/>
      <c r="O130" s="16"/>
      <c r="P130" s="15"/>
      <c r="Q130" s="16"/>
      <c r="R130" s="49" t="s">
        <v>282</v>
      </c>
    </row>
    <row r="131" spans="1:18" ht="12.75">
      <c r="A131" s="50"/>
      <c r="B131" s="22"/>
      <c r="C131" s="44" t="s">
        <v>228</v>
      </c>
      <c r="D131" s="8"/>
      <c r="E131" s="25"/>
      <c r="F131" s="25"/>
      <c r="G131" s="8"/>
      <c r="H131" s="13"/>
      <c r="I131" s="14"/>
      <c r="J131" s="15"/>
      <c r="K131" s="16"/>
      <c r="L131" s="49"/>
      <c r="M131" s="16"/>
      <c r="N131" s="15"/>
      <c r="O131" s="16"/>
      <c r="P131" s="15"/>
      <c r="Q131" s="16"/>
      <c r="R131" s="49"/>
    </row>
    <row r="132" spans="1:18" ht="12.75">
      <c r="A132" s="50"/>
      <c r="B132" s="8">
        <v>89</v>
      </c>
      <c r="C132" s="7" t="s">
        <v>225</v>
      </c>
      <c r="D132" s="8" t="s">
        <v>4</v>
      </c>
      <c r="E132" s="25" t="s">
        <v>226</v>
      </c>
      <c r="F132" s="25" t="s">
        <v>227</v>
      </c>
      <c r="G132" s="8">
        <v>1974</v>
      </c>
      <c r="H132" s="13" t="str">
        <f>CONCATENATE(D132,G132)</f>
        <v>f1974</v>
      </c>
      <c r="I132" s="14"/>
      <c r="J132" s="15">
        <v>0.008159722222222223</v>
      </c>
      <c r="K132" s="16"/>
      <c r="L132" s="49">
        <v>0.031030092592592592</v>
      </c>
      <c r="M132" s="16"/>
      <c r="N132" s="15">
        <f>L132-J132</f>
        <v>0.022870370370370367</v>
      </c>
      <c r="O132" s="16"/>
      <c r="P132" s="15">
        <f>R132-L132</f>
        <v>0.005567129629629634</v>
      </c>
      <c r="Q132" s="16"/>
      <c r="R132" s="67">
        <v>0.036597222222222225</v>
      </c>
    </row>
    <row r="133" spans="3:18" ht="12.75">
      <c r="C133" s="44" t="s">
        <v>70</v>
      </c>
      <c r="J133" s="8"/>
      <c r="L133" s="8"/>
      <c r="R133" s="53"/>
    </row>
    <row r="134" spans="2:18" ht="12.75">
      <c r="B134" s="4">
        <v>201</v>
      </c>
      <c r="C134" s="7" t="s">
        <v>283</v>
      </c>
      <c r="F134" s="25"/>
      <c r="I134" s="14"/>
      <c r="J134" s="15">
        <v>0.009780092592592592</v>
      </c>
      <c r="K134" s="16">
        <v>1</v>
      </c>
      <c r="L134" s="15">
        <v>0.03888888888888889</v>
      </c>
      <c r="M134" s="16"/>
      <c r="N134" s="15">
        <f>L134-J134</f>
        <v>0.0291087962962963</v>
      </c>
      <c r="O134" s="16"/>
      <c r="P134" s="15">
        <f>R134-L134</f>
        <v>0.006620370370370367</v>
      </c>
      <c r="Q134" s="16">
        <v>1</v>
      </c>
      <c r="R134" s="15">
        <v>0.045509259259259256</v>
      </c>
    </row>
    <row r="135" ht="12.75">
      <c r="A135" s="55" t="s">
        <v>164</v>
      </c>
    </row>
    <row r="139" spans="3:18" ht="12.75">
      <c r="C139" s="7"/>
      <c r="F139" s="25"/>
      <c r="I139" s="22"/>
      <c r="J139" s="57"/>
      <c r="K139" s="58"/>
      <c r="L139" s="57"/>
      <c r="M139" s="58"/>
      <c r="N139" s="57"/>
      <c r="O139" s="58"/>
      <c r="P139" s="57"/>
      <c r="Q139" s="58"/>
      <c r="R139" s="57"/>
    </row>
  </sheetData>
  <sheetProtection/>
  <mergeCells count="15">
    <mergeCell ref="A1:R1"/>
    <mergeCell ref="A2:R2"/>
    <mergeCell ref="A3:R3"/>
    <mergeCell ref="F4:F5"/>
    <mergeCell ref="G4:G5"/>
    <mergeCell ref="P4:Q4"/>
    <mergeCell ref="D4:D5"/>
    <mergeCell ref="J4:K4"/>
    <mergeCell ref="L4:M4"/>
    <mergeCell ref="N4:O4"/>
    <mergeCell ref="E4:E5"/>
    <mergeCell ref="I4:I5"/>
    <mergeCell ref="A4:A5"/>
    <mergeCell ref="B4:B5"/>
    <mergeCell ref="C4:C5"/>
  </mergeCells>
  <printOptions horizontalCentered="1"/>
  <pageMargins left="0.31" right="0.32" top="0.16" bottom="0.28" header="0.19" footer="0.11811023622047245"/>
  <pageSetup fitToHeight="0" fitToWidth="1" horizontalDpi="300" verticalDpi="300" orientation="landscape" paperSize="9" scale="88" r:id="rId1"/>
  <headerFooter alignWithMargins="0">
    <oddFooter>&amp;L&amp;8&amp;F/&amp;A&amp;R&amp;P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87"/>
  <sheetViews>
    <sheetView tabSelected="1" workbookViewId="0" topLeftCell="A61">
      <selection activeCell="C6" sqref="C6"/>
    </sheetView>
  </sheetViews>
  <sheetFormatPr defaultColWidth="9.140625" defaultRowHeight="12.75"/>
  <cols>
    <col min="1" max="1" width="5.421875" style="0" bestFit="1" customWidth="1"/>
    <col min="2" max="2" width="4.140625" style="1" bestFit="1" customWidth="1"/>
    <col min="3" max="3" width="25.140625" style="0" bestFit="1" customWidth="1"/>
    <col min="4" max="4" width="5.00390625" style="1" bestFit="1" customWidth="1"/>
    <col min="5" max="5" width="12.00390625" style="31" bestFit="1" customWidth="1"/>
    <col min="6" max="6" width="28.7109375" style="31" bestFit="1" customWidth="1"/>
    <col min="7" max="7" width="7.28125" style="1" bestFit="1" customWidth="1"/>
    <col min="8" max="8" width="9.57421875" style="0" bestFit="1" customWidth="1"/>
    <col min="9" max="9" width="8.57421875" style="0" customWidth="1"/>
  </cols>
  <sheetData>
    <row r="1" spans="1:18" s="5" customFormat="1" ht="20.25">
      <c r="A1" s="80" t="s">
        <v>197</v>
      </c>
      <c r="B1" s="80"/>
      <c r="C1" s="80"/>
      <c r="D1" s="80"/>
      <c r="E1" s="80"/>
      <c r="F1" s="80"/>
      <c r="G1" s="80"/>
      <c r="H1" s="80"/>
      <c r="I1" s="80"/>
      <c r="J1" s="26"/>
      <c r="K1" s="26"/>
      <c r="L1" s="26"/>
      <c r="M1" s="26"/>
      <c r="N1" s="26"/>
      <c r="O1" s="26"/>
      <c r="P1" s="26"/>
      <c r="Q1" s="26"/>
      <c r="R1" s="26"/>
    </row>
    <row r="2" spans="1:18" s="5" customFormat="1" ht="18">
      <c r="A2" s="81" t="s">
        <v>198</v>
      </c>
      <c r="B2" s="81"/>
      <c r="C2" s="81"/>
      <c r="D2" s="81"/>
      <c r="E2" s="81"/>
      <c r="F2" s="81"/>
      <c r="G2" s="81"/>
      <c r="H2" s="81"/>
      <c r="I2" s="81"/>
      <c r="J2" s="27"/>
      <c r="K2" s="27"/>
      <c r="L2" s="27"/>
      <c r="M2" s="27"/>
      <c r="N2" s="27"/>
      <c r="O2" s="27"/>
      <c r="P2" s="27"/>
      <c r="Q2" s="27"/>
      <c r="R2" s="27"/>
    </row>
    <row r="3" spans="1:9" s="5" customFormat="1" ht="18">
      <c r="A3" s="84" t="s">
        <v>37</v>
      </c>
      <c r="B3" s="84"/>
      <c r="C3" s="84"/>
      <c r="D3" s="84"/>
      <c r="E3" s="84"/>
      <c r="F3" s="84"/>
      <c r="G3" s="84"/>
      <c r="H3" s="84"/>
      <c r="I3" s="84"/>
    </row>
    <row r="4" spans="1:9" ht="12.75">
      <c r="A4" s="18"/>
      <c r="B4" s="19"/>
      <c r="C4" s="18"/>
      <c r="D4" s="19"/>
      <c r="E4" s="29"/>
      <c r="F4" s="29"/>
      <c r="G4" s="19"/>
      <c r="H4" s="18"/>
      <c r="I4" s="18"/>
    </row>
    <row r="5" spans="1:9" s="1" customFormat="1" ht="12.75">
      <c r="A5" s="20" t="s">
        <v>21</v>
      </c>
      <c r="B5" s="2" t="s">
        <v>24</v>
      </c>
      <c r="C5" s="2" t="s">
        <v>0</v>
      </c>
      <c r="D5" s="2" t="s">
        <v>3</v>
      </c>
      <c r="E5" s="30" t="s">
        <v>39</v>
      </c>
      <c r="F5" s="30" t="s">
        <v>1</v>
      </c>
      <c r="G5" s="2" t="s">
        <v>2</v>
      </c>
      <c r="H5" s="2" t="s">
        <v>13</v>
      </c>
      <c r="I5" s="3" t="s">
        <v>14</v>
      </c>
    </row>
    <row r="6" spans="1:9" ht="12.75">
      <c r="A6" s="50">
        <v>1</v>
      </c>
      <c r="B6" s="8">
        <v>22</v>
      </c>
      <c r="C6" s="7" t="s">
        <v>111</v>
      </c>
      <c r="D6" s="8" t="s">
        <v>11</v>
      </c>
      <c r="E6" s="25" t="s">
        <v>8</v>
      </c>
      <c r="F6" s="25"/>
      <c r="G6" s="8">
        <v>1978</v>
      </c>
      <c r="H6" s="14" t="s">
        <v>133</v>
      </c>
      <c r="I6" s="15">
        <v>0.03685185185185185</v>
      </c>
    </row>
    <row r="7" spans="1:9" ht="12.75">
      <c r="A7" s="50">
        <v>2</v>
      </c>
      <c r="B7" s="8">
        <v>78</v>
      </c>
      <c r="C7" s="7" t="s">
        <v>190</v>
      </c>
      <c r="D7" s="8" t="s">
        <v>11</v>
      </c>
      <c r="E7" s="25" t="s">
        <v>191</v>
      </c>
      <c r="F7" s="25" t="s">
        <v>138</v>
      </c>
      <c r="G7" s="8">
        <v>1978</v>
      </c>
      <c r="H7" s="14" t="s">
        <v>133</v>
      </c>
      <c r="I7" s="15">
        <v>0.03877314814814815</v>
      </c>
    </row>
    <row r="8" spans="1:9" ht="12.75">
      <c r="A8" s="50">
        <v>3</v>
      </c>
      <c r="B8" s="8">
        <v>59</v>
      </c>
      <c r="C8" s="7" t="s">
        <v>193</v>
      </c>
      <c r="D8" s="8" t="s">
        <v>11</v>
      </c>
      <c r="E8" s="25" t="s">
        <v>32</v>
      </c>
      <c r="F8" s="25" t="s">
        <v>194</v>
      </c>
      <c r="G8" s="8">
        <v>1962</v>
      </c>
      <c r="H8" s="14" t="s">
        <v>130</v>
      </c>
      <c r="I8" s="15">
        <v>0.03953703703703703</v>
      </c>
    </row>
    <row r="9" spans="1:9" ht="12.75">
      <c r="A9" s="50">
        <v>4</v>
      </c>
      <c r="B9" s="8">
        <v>37</v>
      </c>
      <c r="C9" s="7" t="s">
        <v>79</v>
      </c>
      <c r="D9" s="8" t="s">
        <v>11</v>
      </c>
      <c r="E9" s="25" t="s">
        <v>8</v>
      </c>
      <c r="F9" s="25"/>
      <c r="G9" s="8">
        <v>1973</v>
      </c>
      <c r="H9" s="14" t="s">
        <v>132</v>
      </c>
      <c r="I9" s="15">
        <v>0.03965277777777778</v>
      </c>
    </row>
    <row r="10" spans="1:9" ht="12.75">
      <c r="A10" s="50">
        <v>5</v>
      </c>
      <c r="B10" s="8">
        <v>106</v>
      </c>
      <c r="C10" s="7" t="s">
        <v>112</v>
      </c>
      <c r="D10" s="8" t="s">
        <v>11</v>
      </c>
      <c r="E10" s="25" t="s">
        <v>8</v>
      </c>
      <c r="F10" s="25"/>
      <c r="G10" s="8">
        <v>1967</v>
      </c>
      <c r="H10" s="14" t="s">
        <v>131</v>
      </c>
      <c r="I10" s="15">
        <v>0.04076388888888889</v>
      </c>
    </row>
    <row r="11" spans="1:9" ht="12.75">
      <c r="A11" s="50">
        <v>6</v>
      </c>
      <c r="B11" s="8">
        <v>61</v>
      </c>
      <c r="C11" s="7" t="s">
        <v>243</v>
      </c>
      <c r="D11" s="8" t="s">
        <v>11</v>
      </c>
      <c r="E11" s="25" t="s">
        <v>244</v>
      </c>
      <c r="F11" s="25" t="s">
        <v>245</v>
      </c>
      <c r="G11" s="8">
        <v>1980</v>
      </c>
      <c r="H11" s="14" t="s">
        <v>134</v>
      </c>
      <c r="I11" s="15">
        <v>0.0410300925925926</v>
      </c>
    </row>
    <row r="12" spans="1:9" ht="12.75">
      <c r="A12" s="50">
        <v>7</v>
      </c>
      <c r="B12" s="8">
        <v>115</v>
      </c>
      <c r="C12" s="7" t="s">
        <v>249</v>
      </c>
      <c r="D12" s="8" t="s">
        <v>11</v>
      </c>
      <c r="E12" s="25" t="s">
        <v>8</v>
      </c>
      <c r="F12" s="25"/>
      <c r="G12" s="8">
        <v>1965</v>
      </c>
      <c r="H12" s="14" t="s">
        <v>131</v>
      </c>
      <c r="I12" s="15">
        <v>0.04126157407407407</v>
      </c>
    </row>
    <row r="13" spans="1:9" ht="12.75">
      <c r="A13" s="50">
        <v>8</v>
      </c>
      <c r="B13" s="8">
        <v>34</v>
      </c>
      <c r="C13" s="7" t="s">
        <v>192</v>
      </c>
      <c r="D13" s="8" t="s">
        <v>11</v>
      </c>
      <c r="E13" s="25" t="s">
        <v>140</v>
      </c>
      <c r="F13" s="25" t="s">
        <v>253</v>
      </c>
      <c r="G13" s="8">
        <v>1967</v>
      </c>
      <c r="H13" s="14" t="s">
        <v>131</v>
      </c>
      <c r="I13" s="15">
        <v>0.041747685185185186</v>
      </c>
    </row>
    <row r="14" spans="1:9" ht="12.75">
      <c r="A14" s="50">
        <v>9</v>
      </c>
      <c r="B14" s="8">
        <v>55</v>
      </c>
      <c r="C14" s="7" t="s">
        <v>156</v>
      </c>
      <c r="D14" s="8" t="s">
        <v>11</v>
      </c>
      <c r="E14" s="25" t="s">
        <v>8</v>
      </c>
      <c r="F14" s="25" t="s">
        <v>254</v>
      </c>
      <c r="G14" s="8">
        <v>1976</v>
      </c>
      <c r="H14" s="14" t="s">
        <v>133</v>
      </c>
      <c r="I14" s="15">
        <v>0.04180555555555556</v>
      </c>
    </row>
    <row r="15" spans="1:9" ht="12.75">
      <c r="A15" s="50">
        <v>10</v>
      </c>
      <c r="B15" s="8">
        <v>12</v>
      </c>
      <c r="C15" s="7" t="s">
        <v>113</v>
      </c>
      <c r="D15" s="8" t="s">
        <v>11</v>
      </c>
      <c r="E15" s="25" t="s">
        <v>5</v>
      </c>
      <c r="F15" s="25"/>
      <c r="G15" s="8">
        <v>1966</v>
      </c>
      <c r="H15" s="14" t="s">
        <v>131</v>
      </c>
      <c r="I15" s="15">
        <v>0.042199074074074076</v>
      </c>
    </row>
    <row r="16" spans="1:9" ht="12.75">
      <c r="A16" s="50">
        <v>11</v>
      </c>
      <c r="B16" s="8">
        <v>13</v>
      </c>
      <c r="C16" s="7" t="s">
        <v>114</v>
      </c>
      <c r="D16" s="8" t="s">
        <v>11</v>
      </c>
      <c r="E16" s="25" t="s">
        <v>115</v>
      </c>
      <c r="F16" s="25"/>
      <c r="G16" s="8">
        <v>1966</v>
      </c>
      <c r="H16" s="14" t="s">
        <v>131</v>
      </c>
      <c r="I16" s="15">
        <v>0.04314814814814815</v>
      </c>
    </row>
    <row r="17" spans="1:9" ht="12.75">
      <c r="A17" s="50">
        <v>12</v>
      </c>
      <c r="B17" s="8">
        <v>100</v>
      </c>
      <c r="C17" s="7" t="s">
        <v>259</v>
      </c>
      <c r="D17" s="8" t="s">
        <v>11</v>
      </c>
      <c r="E17" s="25" t="s">
        <v>196</v>
      </c>
      <c r="F17" s="25" t="s">
        <v>260</v>
      </c>
      <c r="G17" s="8">
        <v>1971</v>
      </c>
      <c r="H17" s="14" t="s">
        <v>132</v>
      </c>
      <c r="I17" s="15">
        <v>0.04349537037037037</v>
      </c>
    </row>
    <row r="18" spans="1:9" ht="12.75">
      <c r="A18" s="50">
        <v>13</v>
      </c>
      <c r="B18" s="22">
        <v>30</v>
      </c>
      <c r="C18" s="7" t="s">
        <v>158</v>
      </c>
      <c r="D18" s="8" t="s">
        <v>11</v>
      </c>
      <c r="E18" s="25" t="s">
        <v>54</v>
      </c>
      <c r="F18" s="25" t="s">
        <v>55</v>
      </c>
      <c r="G18" s="8">
        <v>1974</v>
      </c>
      <c r="H18" s="14" t="s">
        <v>133</v>
      </c>
      <c r="I18" s="15">
        <v>0.043506944444444445</v>
      </c>
    </row>
    <row r="19" spans="1:9" ht="12.75">
      <c r="A19" s="50">
        <v>14</v>
      </c>
      <c r="B19" s="22">
        <v>122</v>
      </c>
      <c r="C19" s="7" t="s">
        <v>261</v>
      </c>
      <c r="D19" s="8" t="s">
        <v>11</v>
      </c>
      <c r="E19" s="25" t="s">
        <v>8</v>
      </c>
      <c r="F19" s="25"/>
      <c r="G19" s="8">
        <v>1966</v>
      </c>
      <c r="H19" s="14" t="s">
        <v>131</v>
      </c>
      <c r="I19" s="15">
        <v>0.04376157407407408</v>
      </c>
    </row>
    <row r="20" spans="1:9" ht="12.75">
      <c r="A20" s="50">
        <v>15</v>
      </c>
      <c r="B20" s="22">
        <v>83</v>
      </c>
      <c r="C20" s="7" t="s">
        <v>262</v>
      </c>
      <c r="D20" s="8" t="s">
        <v>11</v>
      </c>
      <c r="E20" s="25" t="s">
        <v>8</v>
      </c>
      <c r="F20" s="25"/>
      <c r="G20" s="8">
        <v>1968</v>
      </c>
      <c r="H20" s="14" t="s">
        <v>131</v>
      </c>
      <c r="I20" s="15">
        <v>0.04442129629629629</v>
      </c>
    </row>
    <row r="21" spans="1:9" ht="12.75">
      <c r="A21" s="50">
        <v>16</v>
      </c>
      <c r="B21" s="8">
        <v>105</v>
      </c>
      <c r="C21" s="7" t="s">
        <v>195</v>
      </c>
      <c r="D21" s="8" t="s">
        <v>11</v>
      </c>
      <c r="E21" s="25" t="s">
        <v>8</v>
      </c>
      <c r="F21" s="25"/>
      <c r="G21" s="8">
        <v>1962</v>
      </c>
      <c r="H21" s="14" t="s">
        <v>130</v>
      </c>
      <c r="I21" s="15">
        <v>0.04489583333333333</v>
      </c>
    </row>
    <row r="22" spans="1:9" ht="12.75">
      <c r="A22" s="50">
        <v>17</v>
      </c>
      <c r="B22" s="22">
        <v>95</v>
      </c>
      <c r="C22" s="63" t="s">
        <v>264</v>
      </c>
      <c r="D22" s="8" t="s">
        <v>11</v>
      </c>
      <c r="E22" s="25" t="s">
        <v>77</v>
      </c>
      <c r="F22" s="25" t="s">
        <v>107</v>
      </c>
      <c r="G22" s="8">
        <v>1971</v>
      </c>
      <c r="H22" s="14" t="s">
        <v>132</v>
      </c>
      <c r="I22" s="15">
        <v>0.0453587962962963</v>
      </c>
    </row>
    <row r="23" spans="1:9" ht="12.75">
      <c r="A23" s="50">
        <v>18</v>
      </c>
      <c r="B23" s="22">
        <v>9</v>
      </c>
      <c r="C23" s="7" t="s">
        <v>265</v>
      </c>
      <c r="D23" s="8" t="s">
        <v>11</v>
      </c>
      <c r="E23" s="25" t="s">
        <v>266</v>
      </c>
      <c r="F23" s="25"/>
      <c r="G23" s="8">
        <v>1978</v>
      </c>
      <c r="H23" s="14" t="s">
        <v>133</v>
      </c>
      <c r="I23" s="15">
        <v>0.04559027777777778</v>
      </c>
    </row>
    <row r="24" spans="1:9" ht="12.75">
      <c r="A24" s="50">
        <v>19</v>
      </c>
      <c r="B24" s="22">
        <v>74</v>
      </c>
      <c r="C24" s="7" t="s">
        <v>267</v>
      </c>
      <c r="D24" s="8" t="s">
        <v>11</v>
      </c>
      <c r="E24" s="25" t="s">
        <v>8</v>
      </c>
      <c r="F24" s="25"/>
      <c r="G24" s="8">
        <v>1977</v>
      </c>
      <c r="H24" s="14" t="s">
        <v>133</v>
      </c>
      <c r="I24" s="15">
        <v>0.04560185185185186</v>
      </c>
    </row>
    <row r="25" spans="1:9" ht="12.75">
      <c r="A25" s="50">
        <v>20</v>
      </c>
      <c r="B25" s="22">
        <v>60</v>
      </c>
      <c r="C25" s="7" t="s">
        <v>56</v>
      </c>
      <c r="D25" s="8" t="s">
        <v>11</v>
      </c>
      <c r="E25" s="25" t="s">
        <v>8</v>
      </c>
      <c r="F25" s="25"/>
      <c r="G25" s="8">
        <v>1966</v>
      </c>
      <c r="H25" s="14" t="s">
        <v>131</v>
      </c>
      <c r="I25" s="15">
        <v>0.04576388888888889</v>
      </c>
    </row>
    <row r="26" spans="1:9" ht="12.75">
      <c r="A26" s="50">
        <v>21</v>
      </c>
      <c r="B26" s="22">
        <v>24</v>
      </c>
      <c r="C26" s="7" t="s">
        <v>27</v>
      </c>
      <c r="D26" s="8" t="s">
        <v>11</v>
      </c>
      <c r="E26" s="25" t="s">
        <v>8</v>
      </c>
      <c r="F26" s="25" t="s">
        <v>154</v>
      </c>
      <c r="G26" s="8">
        <v>1953</v>
      </c>
      <c r="H26" s="14" t="s">
        <v>126</v>
      </c>
      <c r="I26" s="15">
        <v>0.04755787037037037</v>
      </c>
    </row>
    <row r="27" spans="1:9" ht="12.75">
      <c r="A27" s="50">
        <v>22</v>
      </c>
      <c r="B27" s="8">
        <v>107</v>
      </c>
      <c r="C27" s="7" t="s">
        <v>116</v>
      </c>
      <c r="D27" s="8" t="s">
        <v>11</v>
      </c>
      <c r="E27" s="25" t="s">
        <v>8</v>
      </c>
      <c r="F27" s="25"/>
      <c r="G27" s="8">
        <v>1967</v>
      </c>
      <c r="H27" s="14" t="s">
        <v>131</v>
      </c>
      <c r="I27" s="15">
        <v>0.048587962962962965</v>
      </c>
    </row>
    <row r="28" spans="1:9" ht="12.75">
      <c r="A28" s="50">
        <v>23</v>
      </c>
      <c r="B28" s="8">
        <v>92</v>
      </c>
      <c r="C28" s="7" t="s">
        <v>117</v>
      </c>
      <c r="D28" s="8" t="s">
        <v>11</v>
      </c>
      <c r="E28" s="25" t="s">
        <v>5</v>
      </c>
      <c r="F28" s="25"/>
      <c r="G28" s="8">
        <v>1953</v>
      </c>
      <c r="H28" s="14" t="s">
        <v>126</v>
      </c>
      <c r="I28" s="15">
        <v>0.050277777777777775</v>
      </c>
    </row>
    <row r="29" spans="1:9" ht="12.75">
      <c r="A29" s="50">
        <v>24</v>
      </c>
      <c r="B29" s="22">
        <v>84</v>
      </c>
      <c r="C29" s="7" t="s">
        <v>90</v>
      </c>
      <c r="D29" s="8" t="s">
        <v>11</v>
      </c>
      <c r="E29" s="25" t="s">
        <v>91</v>
      </c>
      <c r="F29" s="25"/>
      <c r="G29" s="8">
        <v>1973</v>
      </c>
      <c r="H29" s="14" t="s">
        <v>132</v>
      </c>
      <c r="I29" s="15">
        <v>0.05104166666666667</v>
      </c>
    </row>
    <row r="30" spans="1:9" ht="12.75">
      <c r="A30" s="50">
        <v>25</v>
      </c>
      <c r="B30" s="22">
        <v>112</v>
      </c>
      <c r="C30" s="7" t="s">
        <v>273</v>
      </c>
      <c r="D30" s="8" t="s">
        <v>11</v>
      </c>
      <c r="E30" s="25" t="s">
        <v>8</v>
      </c>
      <c r="F30" s="54"/>
      <c r="G30" s="8">
        <v>1966</v>
      </c>
      <c r="H30" s="14" t="s">
        <v>131</v>
      </c>
      <c r="I30" s="15">
        <v>0.05115740740740741</v>
      </c>
    </row>
    <row r="31" spans="1:9" ht="12.75">
      <c r="A31" s="50">
        <v>26</v>
      </c>
      <c r="B31" s="22">
        <v>10</v>
      </c>
      <c r="C31" s="7" t="s">
        <v>274</v>
      </c>
      <c r="D31" s="8" t="s">
        <v>11</v>
      </c>
      <c r="E31" s="25" t="s">
        <v>8</v>
      </c>
      <c r="F31" s="25"/>
      <c r="G31" s="8">
        <v>1958</v>
      </c>
      <c r="H31" s="14" t="s">
        <v>129</v>
      </c>
      <c r="I31" s="15">
        <v>0.05185185185185185</v>
      </c>
    </row>
    <row r="32" spans="1:9" ht="12.75">
      <c r="A32" s="50">
        <v>27</v>
      </c>
      <c r="B32" s="22">
        <v>8</v>
      </c>
      <c r="C32" s="7" t="s">
        <v>275</v>
      </c>
      <c r="D32" s="8" t="s">
        <v>11</v>
      </c>
      <c r="E32" s="25" t="s">
        <v>8</v>
      </c>
      <c r="F32" s="25"/>
      <c r="G32" s="8">
        <v>1955</v>
      </c>
      <c r="H32" s="14" t="s">
        <v>129</v>
      </c>
      <c r="I32" s="15">
        <v>0.052314814814814814</v>
      </c>
    </row>
    <row r="33" spans="1:9" ht="12.75">
      <c r="A33" s="50">
        <v>28</v>
      </c>
      <c r="B33" s="22">
        <v>68</v>
      </c>
      <c r="C33" s="7" t="s">
        <v>51</v>
      </c>
      <c r="D33" s="8" t="s">
        <v>11</v>
      </c>
      <c r="E33" s="25" t="s">
        <v>8</v>
      </c>
      <c r="F33" s="25" t="s">
        <v>276</v>
      </c>
      <c r="G33" s="8">
        <v>1955</v>
      </c>
      <c r="H33" s="14" t="s">
        <v>129</v>
      </c>
      <c r="I33" s="15">
        <v>0.053009259259259256</v>
      </c>
    </row>
    <row r="34" spans="1:9" ht="12.75">
      <c r="A34" s="50">
        <v>29</v>
      </c>
      <c r="B34" s="22">
        <v>81</v>
      </c>
      <c r="C34" s="7" t="s">
        <v>33</v>
      </c>
      <c r="D34" s="8" t="s">
        <v>11</v>
      </c>
      <c r="E34" s="25" t="s">
        <v>46</v>
      </c>
      <c r="F34" s="25" t="s">
        <v>108</v>
      </c>
      <c r="G34" s="8">
        <v>1948</v>
      </c>
      <c r="H34" s="14" t="s">
        <v>127</v>
      </c>
      <c r="I34" s="15">
        <v>0.05582175925925926</v>
      </c>
    </row>
    <row r="35" spans="1:9" ht="12.75">
      <c r="A35" s="50">
        <v>30</v>
      </c>
      <c r="B35" s="22">
        <v>3</v>
      </c>
      <c r="C35" s="7" t="s">
        <v>277</v>
      </c>
      <c r="D35" s="8" t="s">
        <v>11</v>
      </c>
      <c r="E35" s="25" t="s">
        <v>183</v>
      </c>
      <c r="F35" s="25"/>
      <c r="G35" s="8">
        <v>1967</v>
      </c>
      <c r="H35" s="14" t="s">
        <v>131</v>
      </c>
      <c r="I35" s="15">
        <v>0.060127314814814814</v>
      </c>
    </row>
    <row r="36" spans="1:9" ht="12.75">
      <c r="A36" s="50">
        <v>31</v>
      </c>
      <c r="B36" s="22">
        <v>69</v>
      </c>
      <c r="C36" s="7" t="s">
        <v>278</v>
      </c>
      <c r="D36" s="8" t="s">
        <v>11</v>
      </c>
      <c r="E36" s="25" t="s">
        <v>8</v>
      </c>
      <c r="F36" s="25"/>
      <c r="G36" s="8">
        <v>1969</v>
      </c>
      <c r="H36" s="14" t="s">
        <v>132</v>
      </c>
      <c r="I36" s="15">
        <v>0.0625462962962963</v>
      </c>
    </row>
    <row r="37" spans="1:9" ht="12.75">
      <c r="A37" s="12"/>
      <c r="B37" s="4"/>
      <c r="C37" s="5"/>
      <c r="D37" s="4"/>
      <c r="E37" s="24"/>
      <c r="F37" s="24"/>
      <c r="G37" s="4"/>
      <c r="H37" s="21"/>
      <c r="I37" s="28"/>
    </row>
    <row r="38" spans="1:9" s="5" customFormat="1" ht="20.25">
      <c r="A38" s="80" t="s">
        <v>197</v>
      </c>
      <c r="B38" s="80"/>
      <c r="C38" s="80"/>
      <c r="D38" s="80"/>
      <c r="E38" s="80"/>
      <c r="F38" s="80"/>
      <c r="G38" s="80"/>
      <c r="H38" s="80"/>
      <c r="I38" s="80"/>
    </row>
    <row r="39" spans="1:9" s="5" customFormat="1" ht="18">
      <c r="A39" s="81" t="s">
        <v>198</v>
      </c>
      <c r="B39" s="81"/>
      <c r="C39" s="81"/>
      <c r="D39" s="81"/>
      <c r="E39" s="81"/>
      <c r="F39" s="81"/>
      <c r="G39" s="81"/>
      <c r="H39" s="81"/>
      <c r="I39" s="81"/>
    </row>
    <row r="40" spans="1:9" s="5" customFormat="1" ht="18">
      <c r="A40" s="84" t="s">
        <v>166</v>
      </c>
      <c r="B40" s="84"/>
      <c r="C40" s="84"/>
      <c r="D40" s="84"/>
      <c r="E40" s="84"/>
      <c r="F40" s="84"/>
      <c r="G40" s="84"/>
      <c r="H40" s="84"/>
      <c r="I40" s="84"/>
    </row>
    <row r="41" spans="1:9" ht="12.75">
      <c r="A41" s="69"/>
      <c r="B41" s="70"/>
      <c r="C41" s="69"/>
      <c r="D41" s="70"/>
      <c r="E41" s="71"/>
      <c r="F41" s="71"/>
      <c r="G41" s="70"/>
      <c r="H41" s="69"/>
      <c r="I41" s="69"/>
    </row>
    <row r="42" spans="1:9" s="1" customFormat="1" ht="12.75">
      <c r="A42" s="20" t="s">
        <v>21</v>
      </c>
      <c r="B42" s="2" t="s">
        <v>24</v>
      </c>
      <c r="C42" s="2" t="s">
        <v>0</v>
      </c>
      <c r="D42" s="2" t="s">
        <v>3</v>
      </c>
      <c r="E42" s="30" t="s">
        <v>39</v>
      </c>
      <c r="F42" s="30" t="s">
        <v>1</v>
      </c>
      <c r="G42" s="2" t="s">
        <v>2</v>
      </c>
      <c r="H42" s="2" t="s">
        <v>13</v>
      </c>
      <c r="I42" s="3" t="s">
        <v>14</v>
      </c>
    </row>
    <row r="43" spans="1:9" ht="12.75">
      <c r="A43" s="50">
        <v>1</v>
      </c>
      <c r="B43" s="8">
        <v>61</v>
      </c>
      <c r="C43" s="7" t="s">
        <v>243</v>
      </c>
      <c r="D43" s="8" t="s">
        <v>11</v>
      </c>
      <c r="E43" s="25" t="s">
        <v>244</v>
      </c>
      <c r="F43" s="25" t="s">
        <v>245</v>
      </c>
      <c r="G43" s="8">
        <v>1980</v>
      </c>
      <c r="H43" s="14" t="s">
        <v>134</v>
      </c>
      <c r="I43" s="15">
        <v>0.0410300925925926</v>
      </c>
    </row>
    <row r="44" spans="1:7" ht="12.75">
      <c r="A44" s="12"/>
      <c r="B44" s="4"/>
      <c r="C44" s="5"/>
      <c r="D44" s="4"/>
      <c r="E44" s="24"/>
      <c r="F44" s="24"/>
      <c r="G44" s="4"/>
    </row>
    <row r="45" spans="1:9" s="1" customFormat="1" ht="12.75">
      <c r="A45" s="20" t="s">
        <v>21</v>
      </c>
      <c r="B45" s="2" t="s">
        <v>24</v>
      </c>
      <c r="C45" s="2" t="s">
        <v>0</v>
      </c>
      <c r="D45" s="2" t="s">
        <v>3</v>
      </c>
      <c r="E45" s="30" t="s">
        <v>39</v>
      </c>
      <c r="F45" s="30" t="s">
        <v>1</v>
      </c>
      <c r="G45" s="2" t="s">
        <v>2</v>
      </c>
      <c r="H45" s="2" t="s">
        <v>13</v>
      </c>
      <c r="I45" s="3" t="s">
        <v>14</v>
      </c>
    </row>
    <row r="46" spans="1:9" ht="12.75">
      <c r="A46" s="50">
        <v>1</v>
      </c>
      <c r="B46" s="8">
        <v>22</v>
      </c>
      <c r="C46" s="7" t="s">
        <v>111</v>
      </c>
      <c r="D46" s="8" t="s">
        <v>11</v>
      </c>
      <c r="E46" s="25" t="s">
        <v>8</v>
      </c>
      <c r="F46" s="25"/>
      <c r="G46" s="8">
        <v>1978</v>
      </c>
      <c r="H46" s="14" t="s">
        <v>133</v>
      </c>
      <c r="I46" s="15">
        <v>0.03685185185185185</v>
      </c>
    </row>
    <row r="47" spans="1:9" ht="12.75">
      <c r="A47" s="50">
        <v>2</v>
      </c>
      <c r="B47" s="8">
        <v>78</v>
      </c>
      <c r="C47" s="7" t="s">
        <v>190</v>
      </c>
      <c r="D47" s="8" t="s">
        <v>11</v>
      </c>
      <c r="E47" s="25" t="s">
        <v>191</v>
      </c>
      <c r="F47" s="25" t="s">
        <v>138</v>
      </c>
      <c r="G47" s="8">
        <v>1978</v>
      </c>
      <c r="H47" s="14" t="s">
        <v>133</v>
      </c>
      <c r="I47" s="15">
        <v>0.03877314814814815</v>
      </c>
    </row>
    <row r="48" spans="1:9" ht="12.75">
      <c r="A48" s="50">
        <v>3</v>
      </c>
      <c r="B48" s="8">
        <v>55</v>
      </c>
      <c r="C48" s="7" t="s">
        <v>156</v>
      </c>
      <c r="D48" s="8" t="s">
        <v>11</v>
      </c>
      <c r="E48" s="25" t="s">
        <v>8</v>
      </c>
      <c r="F48" s="25" t="s">
        <v>254</v>
      </c>
      <c r="G48" s="8">
        <v>1976</v>
      </c>
      <c r="H48" s="14" t="s">
        <v>133</v>
      </c>
      <c r="I48" s="15">
        <v>0.04180555555555556</v>
      </c>
    </row>
    <row r="49" spans="1:9" ht="12.75">
      <c r="A49" s="50">
        <v>4</v>
      </c>
      <c r="B49" s="22">
        <v>30</v>
      </c>
      <c r="C49" s="7" t="s">
        <v>158</v>
      </c>
      <c r="D49" s="8" t="s">
        <v>11</v>
      </c>
      <c r="E49" s="25" t="s">
        <v>54</v>
      </c>
      <c r="F49" s="25" t="s">
        <v>55</v>
      </c>
      <c r="G49" s="8">
        <v>1974</v>
      </c>
      <c r="H49" s="14" t="s">
        <v>133</v>
      </c>
      <c r="I49" s="15">
        <v>0.043506944444444445</v>
      </c>
    </row>
    <row r="50" spans="1:9" ht="12.75">
      <c r="A50" s="50">
        <v>5</v>
      </c>
      <c r="B50" s="22">
        <v>9</v>
      </c>
      <c r="C50" s="7" t="s">
        <v>265</v>
      </c>
      <c r="D50" s="8" t="s">
        <v>11</v>
      </c>
      <c r="E50" s="25" t="s">
        <v>266</v>
      </c>
      <c r="F50" s="25"/>
      <c r="G50" s="8">
        <v>1978</v>
      </c>
      <c r="H50" s="14" t="s">
        <v>133</v>
      </c>
      <c r="I50" s="15">
        <v>0.04559027777777778</v>
      </c>
    </row>
    <row r="51" spans="1:9" ht="12.75">
      <c r="A51" s="50">
        <v>6</v>
      </c>
      <c r="B51" s="22">
        <v>74</v>
      </c>
      <c r="C51" s="7" t="s">
        <v>267</v>
      </c>
      <c r="D51" s="8" t="s">
        <v>11</v>
      </c>
      <c r="E51" s="25" t="s">
        <v>8</v>
      </c>
      <c r="F51" s="25"/>
      <c r="G51" s="8">
        <v>1977</v>
      </c>
      <c r="H51" s="14" t="s">
        <v>133</v>
      </c>
      <c r="I51" s="15">
        <v>0.04560185185185186</v>
      </c>
    </row>
    <row r="52" spans="1:7" ht="12.75">
      <c r="A52" s="12"/>
      <c r="B52" s="4"/>
      <c r="C52" s="5"/>
      <c r="D52" s="4"/>
      <c r="E52" s="24"/>
      <c r="F52" s="24"/>
      <c r="G52" s="4"/>
    </row>
    <row r="53" spans="1:9" s="1" customFormat="1" ht="12.75">
      <c r="A53" s="20" t="s">
        <v>21</v>
      </c>
      <c r="B53" s="2" t="s">
        <v>24</v>
      </c>
      <c r="C53" s="2" t="s">
        <v>0</v>
      </c>
      <c r="D53" s="2" t="s">
        <v>3</v>
      </c>
      <c r="E53" s="30" t="s">
        <v>39</v>
      </c>
      <c r="F53" s="30" t="s">
        <v>1</v>
      </c>
      <c r="G53" s="2" t="s">
        <v>2</v>
      </c>
      <c r="H53" s="2" t="s">
        <v>13</v>
      </c>
      <c r="I53" s="3" t="s">
        <v>14</v>
      </c>
    </row>
    <row r="54" spans="1:9" ht="12.75">
      <c r="A54" s="50">
        <v>1</v>
      </c>
      <c r="B54" s="8">
        <v>37</v>
      </c>
      <c r="C54" s="7" t="s">
        <v>79</v>
      </c>
      <c r="D54" s="8" t="s">
        <v>11</v>
      </c>
      <c r="E54" s="25" t="s">
        <v>8</v>
      </c>
      <c r="F54" s="25"/>
      <c r="G54" s="8">
        <v>1973</v>
      </c>
      <c r="H54" s="14" t="s">
        <v>132</v>
      </c>
      <c r="I54" s="15">
        <v>0.03965277777777778</v>
      </c>
    </row>
    <row r="55" spans="1:9" ht="12.75">
      <c r="A55" s="50">
        <v>2</v>
      </c>
      <c r="B55" s="8">
        <v>100</v>
      </c>
      <c r="C55" s="7" t="s">
        <v>259</v>
      </c>
      <c r="D55" s="8" t="s">
        <v>11</v>
      </c>
      <c r="E55" s="25" t="s">
        <v>196</v>
      </c>
      <c r="F55" s="25" t="s">
        <v>260</v>
      </c>
      <c r="G55" s="8">
        <v>1971</v>
      </c>
      <c r="H55" s="14" t="s">
        <v>132</v>
      </c>
      <c r="I55" s="15">
        <v>0.04349537037037037</v>
      </c>
    </row>
    <row r="56" spans="1:9" ht="12.75">
      <c r="A56" s="50">
        <v>3</v>
      </c>
      <c r="B56" s="22">
        <v>95</v>
      </c>
      <c r="C56" s="63" t="s">
        <v>264</v>
      </c>
      <c r="D56" s="8" t="s">
        <v>11</v>
      </c>
      <c r="E56" s="25" t="s">
        <v>77</v>
      </c>
      <c r="F56" s="25" t="s">
        <v>107</v>
      </c>
      <c r="G56" s="8">
        <v>1971</v>
      </c>
      <c r="H56" s="14" t="s">
        <v>132</v>
      </c>
      <c r="I56" s="15">
        <v>0.0453587962962963</v>
      </c>
    </row>
    <row r="57" spans="1:9" ht="12.75">
      <c r="A57" s="50">
        <v>4</v>
      </c>
      <c r="B57" s="22">
        <v>84</v>
      </c>
      <c r="C57" s="7" t="s">
        <v>90</v>
      </c>
      <c r="D57" s="8" t="s">
        <v>11</v>
      </c>
      <c r="E57" s="25" t="s">
        <v>91</v>
      </c>
      <c r="F57" s="25"/>
      <c r="G57" s="8">
        <v>1973</v>
      </c>
      <c r="H57" s="14" t="s">
        <v>132</v>
      </c>
      <c r="I57" s="15">
        <v>0.05104166666666667</v>
      </c>
    </row>
    <row r="58" spans="1:9" ht="12.75">
      <c r="A58" s="50">
        <v>5</v>
      </c>
      <c r="B58" s="22">
        <v>69</v>
      </c>
      <c r="C58" s="7" t="s">
        <v>278</v>
      </c>
      <c r="D58" s="8" t="s">
        <v>11</v>
      </c>
      <c r="E58" s="25" t="s">
        <v>8</v>
      </c>
      <c r="F58" s="25"/>
      <c r="G58" s="8">
        <v>1969</v>
      </c>
      <c r="H58" s="14" t="s">
        <v>132</v>
      </c>
      <c r="I58" s="15">
        <v>0.0625462962962963</v>
      </c>
    </row>
    <row r="59" spans="1:9" ht="12.75">
      <c r="A59" s="72"/>
      <c r="B59" s="21"/>
      <c r="C59" s="72"/>
      <c r="D59" s="21"/>
      <c r="E59" s="73"/>
      <c r="F59" s="73"/>
      <c r="G59" s="21"/>
      <c r="H59" s="72"/>
      <c r="I59" s="72"/>
    </row>
    <row r="60" spans="1:9" s="1" customFormat="1" ht="12.75">
      <c r="A60" s="20" t="s">
        <v>21</v>
      </c>
      <c r="B60" s="2" t="s">
        <v>24</v>
      </c>
      <c r="C60" s="2" t="s">
        <v>0</v>
      </c>
      <c r="D60" s="2" t="s">
        <v>3</v>
      </c>
      <c r="E60" s="30" t="s">
        <v>39</v>
      </c>
      <c r="F60" s="30" t="s">
        <v>1</v>
      </c>
      <c r="G60" s="2" t="s">
        <v>2</v>
      </c>
      <c r="H60" s="2" t="s">
        <v>13</v>
      </c>
      <c r="I60" s="3" t="s">
        <v>14</v>
      </c>
    </row>
    <row r="61" spans="1:9" ht="12.75">
      <c r="A61" s="50">
        <v>1</v>
      </c>
      <c r="B61" s="8">
        <v>106</v>
      </c>
      <c r="C61" s="7" t="s">
        <v>112</v>
      </c>
      <c r="D61" s="8" t="s">
        <v>11</v>
      </c>
      <c r="E61" s="25" t="s">
        <v>8</v>
      </c>
      <c r="F61" s="25"/>
      <c r="G61" s="8">
        <v>1967</v>
      </c>
      <c r="H61" s="14" t="s">
        <v>131</v>
      </c>
      <c r="I61" s="15">
        <v>0.04076388888888889</v>
      </c>
    </row>
    <row r="62" spans="1:9" ht="12.75">
      <c r="A62" s="50">
        <v>2</v>
      </c>
      <c r="B62" s="8">
        <v>115</v>
      </c>
      <c r="C62" s="7" t="s">
        <v>249</v>
      </c>
      <c r="D62" s="8" t="s">
        <v>11</v>
      </c>
      <c r="E62" s="25" t="s">
        <v>8</v>
      </c>
      <c r="F62" s="25"/>
      <c r="G62" s="8">
        <v>1965</v>
      </c>
      <c r="H62" s="14" t="s">
        <v>131</v>
      </c>
      <c r="I62" s="15">
        <v>0.04126157407407407</v>
      </c>
    </row>
    <row r="63" spans="1:9" ht="12.75">
      <c r="A63" s="50">
        <v>3</v>
      </c>
      <c r="B63" s="8">
        <v>34</v>
      </c>
      <c r="C63" s="7" t="s">
        <v>192</v>
      </c>
      <c r="D63" s="8" t="s">
        <v>11</v>
      </c>
      <c r="E63" s="25" t="s">
        <v>140</v>
      </c>
      <c r="F63" s="25" t="s">
        <v>253</v>
      </c>
      <c r="G63" s="8">
        <v>1967</v>
      </c>
      <c r="H63" s="14" t="s">
        <v>131</v>
      </c>
      <c r="I63" s="15">
        <v>0.041747685185185186</v>
      </c>
    </row>
    <row r="64" spans="1:9" ht="12.75">
      <c r="A64" s="50">
        <v>4</v>
      </c>
      <c r="B64" s="8">
        <v>12</v>
      </c>
      <c r="C64" s="7" t="s">
        <v>113</v>
      </c>
      <c r="D64" s="8" t="s">
        <v>11</v>
      </c>
      <c r="E64" s="25" t="s">
        <v>5</v>
      </c>
      <c r="F64" s="25"/>
      <c r="G64" s="8">
        <v>1966</v>
      </c>
      <c r="H64" s="14" t="s">
        <v>131</v>
      </c>
      <c r="I64" s="15">
        <v>0.042199074074074076</v>
      </c>
    </row>
    <row r="65" spans="1:9" ht="12.75">
      <c r="A65" s="50">
        <v>5</v>
      </c>
      <c r="B65" s="8">
        <v>13</v>
      </c>
      <c r="C65" s="7" t="s">
        <v>114</v>
      </c>
      <c r="D65" s="8" t="s">
        <v>11</v>
      </c>
      <c r="E65" s="25" t="s">
        <v>115</v>
      </c>
      <c r="F65" s="25"/>
      <c r="G65" s="8">
        <v>1966</v>
      </c>
      <c r="H65" s="14" t="s">
        <v>131</v>
      </c>
      <c r="I65" s="15">
        <v>0.04314814814814815</v>
      </c>
    </row>
    <row r="66" spans="1:9" ht="12.75">
      <c r="A66" s="50">
        <v>6</v>
      </c>
      <c r="B66" s="22">
        <v>122</v>
      </c>
      <c r="C66" s="7" t="s">
        <v>261</v>
      </c>
      <c r="D66" s="8" t="s">
        <v>11</v>
      </c>
      <c r="E66" s="25" t="s">
        <v>8</v>
      </c>
      <c r="F66" s="25"/>
      <c r="G66" s="8">
        <v>1966</v>
      </c>
      <c r="H66" s="14" t="s">
        <v>131</v>
      </c>
      <c r="I66" s="15">
        <v>0.04376157407407408</v>
      </c>
    </row>
    <row r="67" spans="1:9" ht="12.75">
      <c r="A67" s="50">
        <v>7</v>
      </c>
      <c r="B67" s="22">
        <v>83</v>
      </c>
      <c r="C67" s="7" t="s">
        <v>262</v>
      </c>
      <c r="D67" s="8" t="s">
        <v>11</v>
      </c>
      <c r="E67" s="25" t="s">
        <v>8</v>
      </c>
      <c r="F67" s="25"/>
      <c r="G67" s="8">
        <v>1968</v>
      </c>
      <c r="H67" s="14" t="s">
        <v>131</v>
      </c>
      <c r="I67" s="15">
        <v>0.04442129629629629</v>
      </c>
    </row>
    <row r="68" spans="1:9" ht="12.75">
      <c r="A68" s="50">
        <v>8</v>
      </c>
      <c r="B68" s="22">
        <v>60</v>
      </c>
      <c r="C68" s="7" t="s">
        <v>56</v>
      </c>
      <c r="D68" s="8" t="s">
        <v>11</v>
      </c>
      <c r="E68" s="25" t="s">
        <v>8</v>
      </c>
      <c r="F68" s="25"/>
      <c r="G68" s="8">
        <v>1966</v>
      </c>
      <c r="H68" s="14" t="s">
        <v>131</v>
      </c>
      <c r="I68" s="15">
        <v>0.04576388888888889</v>
      </c>
    </row>
    <row r="69" spans="1:9" ht="12.75">
      <c r="A69" s="50">
        <v>9</v>
      </c>
      <c r="B69" s="8">
        <v>107</v>
      </c>
      <c r="C69" s="7" t="s">
        <v>116</v>
      </c>
      <c r="D69" s="8" t="s">
        <v>11</v>
      </c>
      <c r="E69" s="25" t="s">
        <v>8</v>
      </c>
      <c r="F69" s="25"/>
      <c r="G69" s="8">
        <v>1967</v>
      </c>
      <c r="H69" s="14" t="s">
        <v>131</v>
      </c>
      <c r="I69" s="15">
        <v>0.048587962962962965</v>
      </c>
    </row>
    <row r="70" spans="1:9" ht="12.75">
      <c r="A70" s="50">
        <v>10</v>
      </c>
      <c r="B70" s="22">
        <v>112</v>
      </c>
      <c r="C70" s="7" t="s">
        <v>273</v>
      </c>
      <c r="D70" s="8" t="s">
        <v>11</v>
      </c>
      <c r="E70" s="25" t="s">
        <v>8</v>
      </c>
      <c r="F70" s="54"/>
      <c r="G70" s="8">
        <v>1966</v>
      </c>
      <c r="H70" s="14" t="s">
        <v>131</v>
      </c>
      <c r="I70" s="15">
        <v>0.05115740740740741</v>
      </c>
    </row>
    <row r="71" spans="1:9" ht="12.75">
      <c r="A71" s="50">
        <v>11</v>
      </c>
      <c r="B71" s="22">
        <v>3</v>
      </c>
      <c r="C71" s="7" t="s">
        <v>277</v>
      </c>
      <c r="D71" s="8" t="s">
        <v>11</v>
      </c>
      <c r="E71" s="25" t="s">
        <v>183</v>
      </c>
      <c r="F71" s="25"/>
      <c r="G71" s="8">
        <v>1967</v>
      </c>
      <c r="H71" s="14" t="s">
        <v>131</v>
      </c>
      <c r="I71" s="15">
        <v>0.060127314814814814</v>
      </c>
    </row>
    <row r="72" spans="1:7" ht="12.75">
      <c r="A72" s="12"/>
      <c r="B72" s="4"/>
      <c r="C72" s="5"/>
      <c r="D72" s="4"/>
      <c r="E72" s="24"/>
      <c r="F72" s="24"/>
      <c r="G72" s="4"/>
    </row>
    <row r="73" spans="1:9" s="1" customFormat="1" ht="12.75">
      <c r="A73" s="20" t="s">
        <v>21</v>
      </c>
      <c r="B73" s="2" t="s">
        <v>24</v>
      </c>
      <c r="C73" s="2" t="s">
        <v>0</v>
      </c>
      <c r="D73" s="2" t="s">
        <v>3</v>
      </c>
      <c r="E73" s="30" t="s">
        <v>39</v>
      </c>
      <c r="F73" s="30" t="s">
        <v>1</v>
      </c>
      <c r="G73" s="2" t="s">
        <v>2</v>
      </c>
      <c r="H73" s="2" t="s">
        <v>13</v>
      </c>
      <c r="I73" s="3" t="s">
        <v>14</v>
      </c>
    </row>
    <row r="74" spans="1:9" ht="12.75">
      <c r="A74" s="50">
        <v>1</v>
      </c>
      <c r="B74" s="8">
        <v>59</v>
      </c>
      <c r="C74" s="7" t="s">
        <v>193</v>
      </c>
      <c r="D74" s="8" t="s">
        <v>11</v>
      </c>
      <c r="E74" s="25" t="s">
        <v>32</v>
      </c>
      <c r="F74" s="25" t="s">
        <v>194</v>
      </c>
      <c r="G74" s="8">
        <v>1962</v>
      </c>
      <c r="H74" s="14" t="s">
        <v>130</v>
      </c>
      <c r="I74" s="15">
        <v>0.03953703703703703</v>
      </c>
    </row>
    <row r="75" spans="1:9" ht="12.75">
      <c r="A75" s="50">
        <v>2</v>
      </c>
      <c r="B75" s="8">
        <v>105</v>
      </c>
      <c r="C75" s="7" t="s">
        <v>195</v>
      </c>
      <c r="D75" s="8" t="s">
        <v>11</v>
      </c>
      <c r="E75" s="25" t="s">
        <v>8</v>
      </c>
      <c r="F75" s="25"/>
      <c r="G75" s="8">
        <v>1962</v>
      </c>
      <c r="H75" s="14" t="s">
        <v>130</v>
      </c>
      <c r="I75" s="15">
        <v>0.04489583333333333</v>
      </c>
    </row>
    <row r="76" spans="1:7" ht="12.75">
      <c r="A76" s="12"/>
      <c r="B76" s="4"/>
      <c r="C76" s="5"/>
      <c r="D76" s="4"/>
      <c r="E76" s="24"/>
      <c r="F76" s="24"/>
      <c r="G76" s="4"/>
    </row>
    <row r="77" spans="1:9" s="1" customFormat="1" ht="12.75">
      <c r="A77" s="20" t="s">
        <v>21</v>
      </c>
      <c r="B77" s="2" t="s">
        <v>24</v>
      </c>
      <c r="C77" s="2" t="s">
        <v>0</v>
      </c>
      <c r="D77" s="2" t="s">
        <v>3</v>
      </c>
      <c r="E77" s="30" t="s">
        <v>39</v>
      </c>
      <c r="F77" s="30" t="s">
        <v>1</v>
      </c>
      <c r="G77" s="2" t="s">
        <v>2</v>
      </c>
      <c r="H77" s="2" t="s">
        <v>13</v>
      </c>
      <c r="I77" s="3" t="s">
        <v>14</v>
      </c>
    </row>
    <row r="78" spans="1:9" ht="12.75">
      <c r="A78" s="50">
        <v>1</v>
      </c>
      <c r="B78" s="22">
        <v>10</v>
      </c>
      <c r="C78" s="7" t="s">
        <v>274</v>
      </c>
      <c r="D78" s="8" t="s">
        <v>11</v>
      </c>
      <c r="E78" s="25" t="s">
        <v>8</v>
      </c>
      <c r="F78" s="25"/>
      <c r="G78" s="8">
        <v>1958</v>
      </c>
      <c r="H78" s="14" t="s">
        <v>129</v>
      </c>
      <c r="I78" s="15">
        <v>0.05185185185185185</v>
      </c>
    </row>
    <row r="79" spans="1:9" ht="12.75">
      <c r="A79" s="50">
        <v>2</v>
      </c>
      <c r="B79" s="22">
        <v>8</v>
      </c>
      <c r="C79" s="7" t="s">
        <v>275</v>
      </c>
      <c r="D79" s="8" t="s">
        <v>11</v>
      </c>
      <c r="E79" s="25" t="s">
        <v>8</v>
      </c>
      <c r="F79" s="25"/>
      <c r="G79" s="8">
        <v>1955</v>
      </c>
      <c r="H79" s="14" t="s">
        <v>129</v>
      </c>
      <c r="I79" s="15">
        <v>0.052314814814814814</v>
      </c>
    </row>
    <row r="80" spans="1:9" ht="12.75">
      <c r="A80" s="50">
        <v>3</v>
      </c>
      <c r="B80" s="22">
        <v>68</v>
      </c>
      <c r="C80" s="7" t="s">
        <v>51</v>
      </c>
      <c r="D80" s="8" t="s">
        <v>11</v>
      </c>
      <c r="E80" s="25" t="s">
        <v>8</v>
      </c>
      <c r="F80" s="25" t="s">
        <v>276</v>
      </c>
      <c r="G80" s="8">
        <v>1955</v>
      </c>
      <c r="H80" s="14" t="s">
        <v>129</v>
      </c>
      <c r="I80" s="15">
        <v>0.053009259259259256</v>
      </c>
    </row>
    <row r="82" spans="1:9" s="1" customFormat="1" ht="12.75">
      <c r="A82" s="20" t="s">
        <v>21</v>
      </c>
      <c r="B82" s="2" t="s">
        <v>24</v>
      </c>
      <c r="C82" s="2" t="s">
        <v>0</v>
      </c>
      <c r="D82" s="2" t="s">
        <v>3</v>
      </c>
      <c r="E82" s="30" t="s">
        <v>39</v>
      </c>
      <c r="F82" s="30" t="s">
        <v>1</v>
      </c>
      <c r="G82" s="2" t="s">
        <v>2</v>
      </c>
      <c r="H82" s="2" t="s">
        <v>13</v>
      </c>
      <c r="I82" s="3" t="s">
        <v>14</v>
      </c>
    </row>
    <row r="83" spans="1:9" ht="12.75">
      <c r="A83" s="50">
        <v>1</v>
      </c>
      <c r="B83" s="22">
        <v>24</v>
      </c>
      <c r="C83" s="7" t="s">
        <v>27</v>
      </c>
      <c r="D83" s="8" t="s">
        <v>11</v>
      </c>
      <c r="E83" s="25" t="s">
        <v>8</v>
      </c>
      <c r="F83" s="25" t="s">
        <v>154</v>
      </c>
      <c r="G83" s="8">
        <v>1953</v>
      </c>
      <c r="H83" s="14" t="s">
        <v>126</v>
      </c>
      <c r="I83" s="15">
        <v>0.04755787037037037</v>
      </c>
    </row>
    <row r="84" spans="1:9" ht="12.75">
      <c r="A84" s="50">
        <v>2</v>
      </c>
      <c r="B84" s="8">
        <v>92</v>
      </c>
      <c r="C84" s="7" t="s">
        <v>117</v>
      </c>
      <c r="D84" s="8" t="s">
        <v>11</v>
      </c>
      <c r="E84" s="25" t="s">
        <v>5</v>
      </c>
      <c r="F84" s="25"/>
      <c r="G84" s="8">
        <v>1953</v>
      </c>
      <c r="H84" s="14" t="s">
        <v>126</v>
      </c>
      <c r="I84" s="15">
        <v>0.050277777777777775</v>
      </c>
    </row>
    <row r="86" spans="1:9" s="1" customFormat="1" ht="12.75">
      <c r="A86" s="20" t="s">
        <v>21</v>
      </c>
      <c r="B86" s="2" t="s">
        <v>24</v>
      </c>
      <c r="C86" s="2" t="s">
        <v>0</v>
      </c>
      <c r="D86" s="2" t="s">
        <v>3</v>
      </c>
      <c r="E86" s="30" t="s">
        <v>39</v>
      </c>
      <c r="F86" s="30" t="s">
        <v>1</v>
      </c>
      <c r="G86" s="2" t="s">
        <v>2</v>
      </c>
      <c r="H86" s="2" t="s">
        <v>13</v>
      </c>
      <c r="I86" s="3" t="s">
        <v>14</v>
      </c>
    </row>
    <row r="87" spans="1:9" ht="12.75">
      <c r="A87" s="50">
        <v>1</v>
      </c>
      <c r="B87" s="22">
        <v>81</v>
      </c>
      <c r="C87" s="7" t="s">
        <v>33</v>
      </c>
      <c r="D87" s="8" t="s">
        <v>11</v>
      </c>
      <c r="E87" s="25" t="s">
        <v>46</v>
      </c>
      <c r="F87" s="25" t="s">
        <v>108</v>
      </c>
      <c r="G87" s="8">
        <v>1948</v>
      </c>
      <c r="H87" s="14" t="s">
        <v>127</v>
      </c>
      <c r="I87" s="15">
        <v>0.05582175925925926</v>
      </c>
    </row>
  </sheetData>
  <sheetProtection/>
  <autoFilter ref="A5:I36"/>
  <mergeCells count="6">
    <mergeCell ref="A39:I39"/>
    <mergeCell ref="A40:I40"/>
    <mergeCell ref="A1:I1"/>
    <mergeCell ref="A2:I2"/>
    <mergeCell ref="A3:I3"/>
    <mergeCell ref="A38:I38"/>
  </mergeCells>
  <printOptions horizontalCentered="1"/>
  <pageMargins left="0.3937007874015748" right="0.3" top="0.24" bottom="0.36" header="0.14" footer="0.19"/>
  <pageSetup fitToHeight="1" fitToWidth="1" horizontalDpi="300" verticalDpi="300" orientation="portrait" paperSize="9" scale="72" r:id="rId1"/>
  <headerFooter alignWithMargins="0">
    <oddFooter>&amp;L&amp;8&amp;F/&amp;A&amp;R4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01"/>
  <sheetViews>
    <sheetView workbookViewId="0" topLeftCell="A85">
      <selection activeCell="A1" sqref="A1:I1"/>
    </sheetView>
  </sheetViews>
  <sheetFormatPr defaultColWidth="9.140625" defaultRowHeight="12.75"/>
  <cols>
    <col min="1" max="1" width="5.421875" style="0" bestFit="1" customWidth="1"/>
    <col min="2" max="2" width="4.7109375" style="0" bestFit="1" customWidth="1"/>
    <col min="3" max="3" width="20.57421875" style="0" bestFit="1" customWidth="1"/>
    <col min="4" max="4" width="5.00390625" style="1" bestFit="1" customWidth="1"/>
    <col min="5" max="5" width="15.140625" style="31" bestFit="1" customWidth="1"/>
    <col min="6" max="6" width="26.00390625" style="31" bestFit="1" customWidth="1"/>
    <col min="7" max="7" width="7.28125" style="1" bestFit="1" customWidth="1"/>
    <col min="8" max="8" width="9.57421875" style="0" bestFit="1" customWidth="1"/>
    <col min="9" max="9" width="8.57421875" style="0" customWidth="1"/>
  </cols>
  <sheetData>
    <row r="1" spans="1:9" s="5" customFormat="1" ht="20.25">
      <c r="A1" s="80" t="s">
        <v>197</v>
      </c>
      <c r="B1" s="80"/>
      <c r="C1" s="80"/>
      <c r="D1" s="80"/>
      <c r="E1" s="80"/>
      <c r="F1" s="80"/>
      <c r="G1" s="80"/>
      <c r="H1" s="80"/>
      <c r="I1" s="80"/>
    </row>
    <row r="2" spans="1:9" s="5" customFormat="1" ht="18">
      <c r="A2" s="81" t="s">
        <v>198</v>
      </c>
      <c r="B2" s="81"/>
      <c r="C2" s="81"/>
      <c r="D2" s="81"/>
      <c r="E2" s="81"/>
      <c r="F2" s="81"/>
      <c r="G2" s="81"/>
      <c r="H2" s="81"/>
      <c r="I2" s="81"/>
    </row>
    <row r="3" spans="1:9" s="5" customFormat="1" ht="18">
      <c r="A3" s="84" t="s">
        <v>36</v>
      </c>
      <c r="B3" s="84"/>
      <c r="C3" s="84"/>
      <c r="D3" s="84"/>
      <c r="E3" s="84"/>
      <c r="F3" s="84"/>
      <c r="G3" s="84"/>
      <c r="H3" s="84"/>
      <c r="I3" s="84"/>
    </row>
    <row r="4" spans="1:9" ht="6.75" customHeight="1">
      <c r="A4" s="18"/>
      <c r="B4" s="18"/>
      <c r="C4" s="18"/>
      <c r="D4" s="19"/>
      <c r="E4" s="29"/>
      <c r="F4" s="29"/>
      <c r="G4" s="19"/>
      <c r="H4" s="18"/>
      <c r="I4" s="18"/>
    </row>
    <row r="5" spans="1:9" s="1" customFormat="1" ht="12.75">
      <c r="A5" s="20" t="s">
        <v>21</v>
      </c>
      <c r="B5" s="2" t="s">
        <v>24</v>
      </c>
      <c r="C5" s="2" t="s">
        <v>0</v>
      </c>
      <c r="D5" s="2" t="s">
        <v>3</v>
      </c>
      <c r="E5" s="30" t="s">
        <v>39</v>
      </c>
      <c r="F5" s="30" t="s">
        <v>1</v>
      </c>
      <c r="G5" s="2" t="s">
        <v>2</v>
      </c>
      <c r="H5" s="2" t="s">
        <v>13</v>
      </c>
      <c r="I5" s="3" t="s">
        <v>14</v>
      </c>
    </row>
    <row r="6" spans="1:9" ht="12.75">
      <c r="A6" s="50">
        <v>1</v>
      </c>
      <c r="B6" s="8">
        <v>17</v>
      </c>
      <c r="C6" s="7" t="s">
        <v>92</v>
      </c>
      <c r="D6" s="8" t="s">
        <v>4</v>
      </c>
      <c r="E6" s="25" t="s">
        <v>32</v>
      </c>
      <c r="F6" s="25" t="s">
        <v>216</v>
      </c>
      <c r="G6" s="8">
        <v>1968</v>
      </c>
      <c r="H6" s="14" t="s">
        <v>124</v>
      </c>
      <c r="I6" s="15">
        <v>0.030474537037037036</v>
      </c>
    </row>
    <row r="7" spans="1:9" ht="12.75">
      <c r="A7" s="50">
        <v>2</v>
      </c>
      <c r="B7" s="8">
        <v>5</v>
      </c>
      <c r="C7" s="7" t="s">
        <v>94</v>
      </c>
      <c r="D7" s="8" t="s">
        <v>4</v>
      </c>
      <c r="E7" s="25" t="s">
        <v>8</v>
      </c>
      <c r="F7" s="25" t="s">
        <v>95</v>
      </c>
      <c r="G7" s="8">
        <v>1967</v>
      </c>
      <c r="H7" s="14" t="s">
        <v>124</v>
      </c>
      <c r="I7" s="15">
        <v>0.030636574074074076</v>
      </c>
    </row>
    <row r="8" spans="1:9" ht="12.75">
      <c r="A8" s="50">
        <v>3</v>
      </c>
      <c r="B8" s="8">
        <v>7</v>
      </c>
      <c r="C8" s="7" t="s">
        <v>71</v>
      </c>
      <c r="D8" s="8" t="s">
        <v>4</v>
      </c>
      <c r="E8" s="25" t="s">
        <v>46</v>
      </c>
      <c r="F8" s="25" t="s">
        <v>135</v>
      </c>
      <c r="G8" s="8">
        <v>1968</v>
      </c>
      <c r="H8" s="14" t="s">
        <v>124</v>
      </c>
      <c r="I8" s="15">
        <v>0.03128472222222222</v>
      </c>
    </row>
    <row r="9" spans="1:9" ht="12.75">
      <c r="A9" s="50">
        <v>4</v>
      </c>
      <c r="B9" s="8">
        <v>19</v>
      </c>
      <c r="C9" s="7" t="s">
        <v>168</v>
      </c>
      <c r="D9" s="8" t="s">
        <v>4</v>
      </c>
      <c r="E9" s="25" t="s">
        <v>46</v>
      </c>
      <c r="F9" s="25" t="s">
        <v>108</v>
      </c>
      <c r="G9" s="8">
        <v>1972</v>
      </c>
      <c r="H9" s="14" t="s">
        <v>125</v>
      </c>
      <c r="I9" s="15">
        <v>0.03224537037037037</v>
      </c>
    </row>
    <row r="10" spans="1:9" ht="12.75">
      <c r="A10" s="50">
        <v>5</v>
      </c>
      <c r="B10" s="8">
        <v>27</v>
      </c>
      <c r="C10" s="7" t="s">
        <v>136</v>
      </c>
      <c r="D10" s="8" t="s">
        <v>4</v>
      </c>
      <c r="E10" s="25" t="s">
        <v>137</v>
      </c>
      <c r="F10" s="25" t="s">
        <v>95</v>
      </c>
      <c r="G10" s="8">
        <v>1971</v>
      </c>
      <c r="H10" s="14" t="s">
        <v>125</v>
      </c>
      <c r="I10" s="15">
        <v>0.03246527777777778</v>
      </c>
    </row>
    <row r="11" spans="1:9" ht="12.75">
      <c r="A11" s="50">
        <v>6</v>
      </c>
      <c r="B11" s="8">
        <v>42</v>
      </c>
      <c r="C11" s="7" t="s">
        <v>102</v>
      </c>
      <c r="D11" s="8" t="s">
        <v>4</v>
      </c>
      <c r="E11" s="25" t="s">
        <v>103</v>
      </c>
      <c r="F11" s="25" t="s">
        <v>216</v>
      </c>
      <c r="G11" s="8">
        <v>1964</v>
      </c>
      <c r="H11" s="14" t="s">
        <v>124</v>
      </c>
      <c r="I11" s="15">
        <v>0.03280092592592593</v>
      </c>
    </row>
    <row r="12" spans="1:9" ht="12.75">
      <c r="A12" s="50">
        <v>7</v>
      </c>
      <c r="B12" s="8">
        <v>77</v>
      </c>
      <c r="C12" s="7" t="s">
        <v>72</v>
      </c>
      <c r="D12" s="8" t="s">
        <v>4</v>
      </c>
      <c r="E12" s="25" t="s">
        <v>66</v>
      </c>
      <c r="F12" s="25" t="s">
        <v>138</v>
      </c>
      <c r="G12" s="8">
        <v>1968</v>
      </c>
      <c r="H12" s="14" t="s">
        <v>124</v>
      </c>
      <c r="I12" s="15">
        <v>0.03295138888888889</v>
      </c>
    </row>
    <row r="13" spans="1:9" ht="12.75">
      <c r="A13" s="50">
        <v>8</v>
      </c>
      <c r="B13" s="8">
        <v>40</v>
      </c>
      <c r="C13" s="7" t="s">
        <v>62</v>
      </c>
      <c r="D13" s="8" t="s">
        <v>4</v>
      </c>
      <c r="E13" s="25" t="s">
        <v>54</v>
      </c>
      <c r="F13" s="25" t="s">
        <v>55</v>
      </c>
      <c r="G13" s="8">
        <v>1957</v>
      </c>
      <c r="H13" s="14" t="s">
        <v>122</v>
      </c>
      <c r="I13" s="15">
        <v>0.0330787037037037</v>
      </c>
    </row>
    <row r="14" spans="1:9" ht="12.75">
      <c r="A14" s="50">
        <v>9</v>
      </c>
      <c r="B14" s="8">
        <v>35</v>
      </c>
      <c r="C14" s="7" t="s">
        <v>139</v>
      </c>
      <c r="D14" s="8" t="s">
        <v>4</v>
      </c>
      <c r="E14" s="25" t="s">
        <v>140</v>
      </c>
      <c r="F14" s="25" t="s">
        <v>253</v>
      </c>
      <c r="G14" s="8">
        <v>1969</v>
      </c>
      <c r="H14" s="14" t="s">
        <v>125</v>
      </c>
      <c r="I14" s="15">
        <v>0.03356481481481482</v>
      </c>
    </row>
    <row r="15" spans="1:9" ht="12.75">
      <c r="A15" s="50">
        <v>10</v>
      </c>
      <c r="B15" s="8">
        <v>85</v>
      </c>
      <c r="C15" s="7" t="s">
        <v>98</v>
      </c>
      <c r="D15" s="8" t="s">
        <v>4</v>
      </c>
      <c r="E15" s="25" t="s">
        <v>97</v>
      </c>
      <c r="F15" s="25" t="s">
        <v>95</v>
      </c>
      <c r="G15" s="8">
        <v>1970</v>
      </c>
      <c r="H15" s="14" t="s">
        <v>125</v>
      </c>
      <c r="I15" s="15">
        <v>0.03380787037037037</v>
      </c>
    </row>
    <row r="16" spans="1:9" ht="12.75">
      <c r="A16" s="50">
        <v>11</v>
      </c>
      <c r="B16" s="8">
        <v>28</v>
      </c>
      <c r="C16" s="7" t="s">
        <v>96</v>
      </c>
      <c r="D16" s="8" t="s">
        <v>4</v>
      </c>
      <c r="E16" s="25" t="s">
        <v>97</v>
      </c>
      <c r="F16" s="25" t="s">
        <v>95</v>
      </c>
      <c r="G16" s="8">
        <v>1967</v>
      </c>
      <c r="H16" s="14" t="s">
        <v>124</v>
      </c>
      <c r="I16" s="15">
        <v>0.03422453703703703</v>
      </c>
    </row>
    <row r="17" spans="1:9" ht="12.75">
      <c r="A17" s="50">
        <v>12</v>
      </c>
      <c r="B17" s="8">
        <v>70</v>
      </c>
      <c r="C17" s="7" t="s">
        <v>217</v>
      </c>
      <c r="D17" s="8" t="s">
        <v>4</v>
      </c>
      <c r="E17" s="25" t="s">
        <v>218</v>
      </c>
      <c r="F17" s="25" t="s">
        <v>219</v>
      </c>
      <c r="G17" s="8">
        <v>1968</v>
      </c>
      <c r="H17" s="14" t="s">
        <v>124</v>
      </c>
      <c r="I17" s="15">
        <v>0.03425925925925926</v>
      </c>
    </row>
    <row r="18" spans="1:9" ht="12.75">
      <c r="A18" s="50">
        <v>13</v>
      </c>
      <c r="B18" s="8">
        <v>58</v>
      </c>
      <c r="C18" s="7" t="s">
        <v>26</v>
      </c>
      <c r="D18" s="8" t="s">
        <v>4</v>
      </c>
      <c r="E18" s="25" t="s">
        <v>5</v>
      </c>
      <c r="F18" s="25" t="s">
        <v>189</v>
      </c>
      <c r="G18" s="8">
        <v>1957</v>
      </c>
      <c r="H18" s="14" t="s">
        <v>122</v>
      </c>
      <c r="I18" s="15">
        <v>0.03429398148148148</v>
      </c>
    </row>
    <row r="19" spans="1:9" ht="12.75">
      <c r="A19" s="50">
        <v>14</v>
      </c>
      <c r="B19" s="8">
        <v>99</v>
      </c>
      <c r="C19" s="7" t="s">
        <v>73</v>
      </c>
      <c r="D19" s="8" t="s">
        <v>4</v>
      </c>
      <c r="E19" s="25" t="s">
        <v>32</v>
      </c>
      <c r="F19" s="25" t="s">
        <v>220</v>
      </c>
      <c r="G19" s="8">
        <v>1967</v>
      </c>
      <c r="H19" s="14" t="s">
        <v>124</v>
      </c>
      <c r="I19" s="15">
        <v>0.0343287037037037</v>
      </c>
    </row>
    <row r="20" spans="1:9" ht="12.75">
      <c r="A20" s="50">
        <v>15</v>
      </c>
      <c r="B20" s="8">
        <v>111</v>
      </c>
      <c r="C20" s="7" t="s">
        <v>105</v>
      </c>
      <c r="D20" s="8" t="s">
        <v>4</v>
      </c>
      <c r="E20" s="25" t="s">
        <v>5</v>
      </c>
      <c r="F20" s="25" t="s">
        <v>178</v>
      </c>
      <c r="G20" s="8">
        <v>1962</v>
      </c>
      <c r="H20" s="14" t="s">
        <v>123</v>
      </c>
      <c r="I20" s="15">
        <v>0.034444444444444444</v>
      </c>
    </row>
    <row r="21" spans="1:9" ht="12.75">
      <c r="A21" s="50">
        <v>16</v>
      </c>
      <c r="B21" s="22">
        <v>39</v>
      </c>
      <c r="C21" s="7" t="s">
        <v>221</v>
      </c>
      <c r="D21" s="8" t="s">
        <v>4</v>
      </c>
      <c r="E21" s="25" t="s">
        <v>54</v>
      </c>
      <c r="F21" s="25" t="s">
        <v>55</v>
      </c>
      <c r="G21" s="8">
        <v>1968</v>
      </c>
      <c r="H21" s="14" t="s">
        <v>124</v>
      </c>
      <c r="I21" s="15">
        <v>0.0347337962962963</v>
      </c>
    </row>
    <row r="22" spans="1:9" ht="12.75">
      <c r="A22" s="50">
        <v>17</v>
      </c>
      <c r="B22" s="8">
        <v>62</v>
      </c>
      <c r="C22" s="7" t="s">
        <v>63</v>
      </c>
      <c r="D22" s="8" t="s">
        <v>4</v>
      </c>
      <c r="E22" s="25" t="s">
        <v>42</v>
      </c>
      <c r="F22" s="25" t="s">
        <v>64</v>
      </c>
      <c r="G22" s="8">
        <v>1959</v>
      </c>
      <c r="H22" s="14" t="s">
        <v>123</v>
      </c>
      <c r="I22" s="15">
        <v>0.03497685185185185</v>
      </c>
    </row>
    <row r="23" spans="1:9" ht="12.75">
      <c r="A23" s="50">
        <v>18</v>
      </c>
      <c r="B23" s="8">
        <v>88</v>
      </c>
      <c r="C23" s="7" t="s">
        <v>83</v>
      </c>
      <c r="D23" s="8" t="s">
        <v>4</v>
      </c>
      <c r="E23" s="25" t="s">
        <v>84</v>
      </c>
      <c r="F23" s="25" t="s">
        <v>173</v>
      </c>
      <c r="G23" s="8">
        <v>1968</v>
      </c>
      <c r="H23" s="14" t="s">
        <v>124</v>
      </c>
      <c r="I23" s="15">
        <v>0.0350462962962963</v>
      </c>
    </row>
    <row r="24" spans="1:9" ht="12.75">
      <c r="A24" s="50">
        <v>19</v>
      </c>
      <c r="B24" s="8">
        <v>23</v>
      </c>
      <c r="C24" s="7" t="s">
        <v>222</v>
      </c>
      <c r="D24" s="8" t="s">
        <v>4</v>
      </c>
      <c r="E24" s="25" t="s">
        <v>46</v>
      </c>
      <c r="F24" s="25"/>
      <c r="G24" s="8">
        <v>1972</v>
      </c>
      <c r="H24" s="14" t="s">
        <v>125</v>
      </c>
      <c r="I24" s="15">
        <v>0.03552083333333333</v>
      </c>
    </row>
    <row r="25" spans="1:9" ht="12.75">
      <c r="A25" s="50">
        <v>20</v>
      </c>
      <c r="B25" s="8">
        <v>80</v>
      </c>
      <c r="C25" s="7" t="s">
        <v>223</v>
      </c>
      <c r="D25" s="8" t="s">
        <v>4</v>
      </c>
      <c r="E25" s="25" t="s">
        <v>167</v>
      </c>
      <c r="F25" s="25"/>
      <c r="G25" s="8">
        <v>1967</v>
      </c>
      <c r="H25" s="14" t="s">
        <v>124</v>
      </c>
      <c r="I25" s="15">
        <v>0.03577546296296296</v>
      </c>
    </row>
    <row r="26" spans="1:9" ht="12.75">
      <c r="A26" s="50">
        <v>21</v>
      </c>
      <c r="B26" s="8">
        <v>25</v>
      </c>
      <c r="C26" s="7" t="s">
        <v>31</v>
      </c>
      <c r="D26" s="8" t="s">
        <v>4</v>
      </c>
      <c r="E26" s="25" t="s">
        <v>42</v>
      </c>
      <c r="F26" s="25" t="s">
        <v>256</v>
      </c>
      <c r="G26" s="8">
        <v>1958</v>
      </c>
      <c r="H26" s="14" t="s">
        <v>122</v>
      </c>
      <c r="I26" s="15">
        <v>0.03616898148148148</v>
      </c>
    </row>
    <row r="27" spans="1:9" ht="12.75">
      <c r="A27" s="50">
        <v>22</v>
      </c>
      <c r="B27" s="8">
        <v>79</v>
      </c>
      <c r="C27" s="7" t="s">
        <v>169</v>
      </c>
      <c r="D27" s="8" t="s">
        <v>4</v>
      </c>
      <c r="E27" s="25" t="s">
        <v>170</v>
      </c>
      <c r="F27" s="25" t="s">
        <v>224</v>
      </c>
      <c r="G27" s="8">
        <v>1971</v>
      </c>
      <c r="H27" s="14" t="s">
        <v>125</v>
      </c>
      <c r="I27" s="15">
        <v>0.03622685185185185</v>
      </c>
    </row>
    <row r="28" spans="1:9" ht="12.75">
      <c r="A28" s="50">
        <v>23</v>
      </c>
      <c r="B28" s="8">
        <v>29</v>
      </c>
      <c r="C28" s="7" t="s">
        <v>81</v>
      </c>
      <c r="D28" s="8" t="s">
        <v>4</v>
      </c>
      <c r="E28" s="25" t="s">
        <v>54</v>
      </c>
      <c r="F28" s="25" t="s">
        <v>55</v>
      </c>
      <c r="G28" s="8">
        <v>1967</v>
      </c>
      <c r="H28" s="14" t="s">
        <v>124</v>
      </c>
      <c r="I28" s="15">
        <v>0.03622685185185185</v>
      </c>
    </row>
    <row r="29" spans="1:9" ht="12.75">
      <c r="A29" s="50">
        <v>24</v>
      </c>
      <c r="B29" s="8">
        <v>52</v>
      </c>
      <c r="C29" s="7" t="s">
        <v>25</v>
      </c>
      <c r="D29" s="8" t="s">
        <v>4</v>
      </c>
      <c r="E29" s="25" t="s">
        <v>8</v>
      </c>
      <c r="F29" s="25" t="s">
        <v>185</v>
      </c>
      <c r="G29" s="8">
        <v>1952</v>
      </c>
      <c r="H29" s="14" t="s">
        <v>121</v>
      </c>
      <c r="I29" s="15">
        <v>0.03633101851851852</v>
      </c>
    </row>
    <row r="30" spans="1:9" ht="12.75">
      <c r="A30" s="50">
        <v>25</v>
      </c>
      <c r="B30" s="8">
        <v>75</v>
      </c>
      <c r="C30" s="7" t="s">
        <v>148</v>
      </c>
      <c r="D30" s="8" t="s">
        <v>4</v>
      </c>
      <c r="E30" s="25" t="s">
        <v>8</v>
      </c>
      <c r="F30" s="25"/>
      <c r="G30" s="8">
        <v>1972</v>
      </c>
      <c r="H30" s="14" t="s">
        <v>125</v>
      </c>
      <c r="I30" s="15">
        <v>0.03649305555555555</v>
      </c>
    </row>
    <row r="31" spans="1:9" ht="12.75">
      <c r="A31" s="50">
        <v>26</v>
      </c>
      <c r="B31" s="8">
        <v>47</v>
      </c>
      <c r="C31" s="7" t="s">
        <v>147</v>
      </c>
      <c r="D31" s="8" t="s">
        <v>4</v>
      </c>
      <c r="E31" s="25" t="s">
        <v>183</v>
      </c>
      <c r="F31" s="25" t="s">
        <v>184</v>
      </c>
      <c r="G31" s="8">
        <v>1956</v>
      </c>
      <c r="H31" s="14" t="s">
        <v>122</v>
      </c>
      <c r="I31" s="15">
        <v>0.03657407407407407</v>
      </c>
    </row>
    <row r="32" spans="1:9" ht="12.75">
      <c r="A32" s="50">
        <v>27</v>
      </c>
      <c r="B32" s="8">
        <v>33</v>
      </c>
      <c r="C32" s="7" t="s">
        <v>74</v>
      </c>
      <c r="D32" s="8" t="s">
        <v>4</v>
      </c>
      <c r="E32" s="25" t="s">
        <v>5</v>
      </c>
      <c r="F32" s="25"/>
      <c r="G32" s="8">
        <v>1964</v>
      </c>
      <c r="H32" s="14" t="s">
        <v>124</v>
      </c>
      <c r="I32" s="15">
        <v>0.036631944444444446</v>
      </c>
    </row>
    <row r="33" spans="1:9" ht="12.75">
      <c r="A33" s="50">
        <v>28</v>
      </c>
      <c r="B33" s="8">
        <v>108</v>
      </c>
      <c r="C33" s="7" t="s">
        <v>101</v>
      </c>
      <c r="D33" s="8" t="s">
        <v>4</v>
      </c>
      <c r="E33" s="25" t="s">
        <v>8</v>
      </c>
      <c r="F33" s="25"/>
      <c r="G33" s="8">
        <v>1966</v>
      </c>
      <c r="H33" s="14" t="s">
        <v>124</v>
      </c>
      <c r="I33" s="15">
        <v>0.03670138888888889</v>
      </c>
    </row>
    <row r="34" spans="1:9" ht="12.75">
      <c r="A34" s="50">
        <v>29</v>
      </c>
      <c r="B34" s="8">
        <v>36</v>
      </c>
      <c r="C34" s="7" t="s">
        <v>141</v>
      </c>
      <c r="D34" s="8" t="s">
        <v>4</v>
      </c>
      <c r="E34" s="25" t="s">
        <v>140</v>
      </c>
      <c r="F34" s="25" t="s">
        <v>253</v>
      </c>
      <c r="G34" s="8">
        <v>1962</v>
      </c>
      <c r="H34" s="14" t="s">
        <v>123</v>
      </c>
      <c r="I34" s="15">
        <v>0.036770833333333336</v>
      </c>
    </row>
    <row r="35" spans="1:9" ht="12.75">
      <c r="A35" s="50">
        <v>30</v>
      </c>
      <c r="B35" s="8">
        <v>66</v>
      </c>
      <c r="C35" s="7" t="s">
        <v>150</v>
      </c>
      <c r="D35" s="8" t="s">
        <v>4</v>
      </c>
      <c r="E35" s="25" t="s">
        <v>8</v>
      </c>
      <c r="F35" s="25" t="s">
        <v>229</v>
      </c>
      <c r="G35" s="8">
        <v>1971</v>
      </c>
      <c r="H35" s="14" t="s">
        <v>125</v>
      </c>
      <c r="I35" s="15">
        <v>0.03679398148148148</v>
      </c>
    </row>
    <row r="36" spans="1:9" ht="12.75">
      <c r="A36" s="50">
        <v>31</v>
      </c>
      <c r="B36" s="8">
        <v>45</v>
      </c>
      <c r="C36" s="7" t="s">
        <v>230</v>
      </c>
      <c r="D36" s="8" t="s">
        <v>4</v>
      </c>
      <c r="E36" s="25" t="s">
        <v>231</v>
      </c>
      <c r="F36" s="25"/>
      <c r="G36" s="8">
        <v>1966</v>
      </c>
      <c r="H36" s="14" t="s">
        <v>124</v>
      </c>
      <c r="I36" s="15">
        <v>0.036898148148148145</v>
      </c>
    </row>
    <row r="37" spans="1:9" ht="12.75">
      <c r="A37" s="50">
        <v>32</v>
      </c>
      <c r="B37" s="22">
        <v>109</v>
      </c>
      <c r="C37" s="7" t="s">
        <v>232</v>
      </c>
      <c r="D37" s="8" t="s">
        <v>4</v>
      </c>
      <c r="E37" s="25" t="s">
        <v>233</v>
      </c>
      <c r="F37" s="25" t="s">
        <v>234</v>
      </c>
      <c r="G37" s="8">
        <v>1961</v>
      </c>
      <c r="H37" s="14" t="s">
        <v>123</v>
      </c>
      <c r="I37" s="15">
        <v>0.03697916666666667</v>
      </c>
    </row>
    <row r="38" spans="1:9" ht="12.75">
      <c r="A38" s="50">
        <v>33</v>
      </c>
      <c r="B38" s="8">
        <v>104</v>
      </c>
      <c r="C38" s="7" t="s">
        <v>85</v>
      </c>
      <c r="D38" s="8" t="s">
        <v>4</v>
      </c>
      <c r="E38" s="25" t="s">
        <v>8</v>
      </c>
      <c r="F38" s="25" t="s">
        <v>235</v>
      </c>
      <c r="G38" s="8">
        <v>1969</v>
      </c>
      <c r="H38" s="14" t="s">
        <v>125</v>
      </c>
      <c r="I38" s="15">
        <v>0.03702546296296296</v>
      </c>
    </row>
    <row r="39" spans="1:9" ht="12.75">
      <c r="A39" s="50">
        <v>34</v>
      </c>
      <c r="B39" s="8">
        <v>64</v>
      </c>
      <c r="C39" s="7" t="s">
        <v>142</v>
      </c>
      <c r="D39" s="8" t="s">
        <v>4</v>
      </c>
      <c r="E39" s="25" t="s">
        <v>8</v>
      </c>
      <c r="F39" s="25"/>
      <c r="G39" s="8">
        <v>1963</v>
      </c>
      <c r="H39" s="14" t="s">
        <v>123</v>
      </c>
      <c r="I39" s="15">
        <v>0.03719907407407407</v>
      </c>
    </row>
    <row r="40" spans="1:9" ht="12.75">
      <c r="A40" s="50">
        <v>35</v>
      </c>
      <c r="B40" s="8">
        <v>117</v>
      </c>
      <c r="C40" s="7" t="s">
        <v>144</v>
      </c>
      <c r="D40" s="8" t="s">
        <v>4</v>
      </c>
      <c r="E40" s="25" t="s">
        <v>145</v>
      </c>
      <c r="F40" s="25" t="s">
        <v>146</v>
      </c>
      <c r="G40" s="8">
        <v>1969</v>
      </c>
      <c r="H40" s="14" t="s">
        <v>125</v>
      </c>
      <c r="I40" s="15">
        <v>0.03726851851851851</v>
      </c>
    </row>
    <row r="41" spans="1:9" ht="12.75">
      <c r="A41" s="50">
        <v>36</v>
      </c>
      <c r="B41" s="8">
        <v>71</v>
      </c>
      <c r="C41" s="7" t="s">
        <v>99</v>
      </c>
      <c r="D41" s="8" t="s">
        <v>4</v>
      </c>
      <c r="E41" s="25" t="s">
        <v>100</v>
      </c>
      <c r="F41" s="25" t="s">
        <v>171</v>
      </c>
      <c r="G41" s="8">
        <v>1970</v>
      </c>
      <c r="H41" s="14" t="s">
        <v>125</v>
      </c>
      <c r="I41" s="15">
        <v>0.037453703703703704</v>
      </c>
    </row>
    <row r="42" spans="1:9" ht="12.75">
      <c r="A42" s="50">
        <v>37</v>
      </c>
      <c r="B42" s="8">
        <v>50</v>
      </c>
      <c r="C42" s="7" t="s">
        <v>6</v>
      </c>
      <c r="D42" s="8" t="s">
        <v>4</v>
      </c>
      <c r="E42" s="25" t="s">
        <v>5</v>
      </c>
      <c r="F42" s="25" t="s">
        <v>149</v>
      </c>
      <c r="G42" s="8">
        <v>1950</v>
      </c>
      <c r="H42" s="14" t="s">
        <v>121</v>
      </c>
      <c r="I42" s="15">
        <v>0.03761574074074074</v>
      </c>
    </row>
    <row r="43" spans="1:9" ht="12.75">
      <c r="A43" s="50">
        <v>38</v>
      </c>
      <c r="B43" s="8">
        <v>63</v>
      </c>
      <c r="C43" s="7" t="s">
        <v>175</v>
      </c>
      <c r="D43" s="8" t="s">
        <v>4</v>
      </c>
      <c r="E43" s="25" t="s">
        <v>8</v>
      </c>
      <c r="F43" s="25"/>
      <c r="G43" s="8">
        <v>1965</v>
      </c>
      <c r="H43" s="14" t="s">
        <v>124</v>
      </c>
      <c r="I43" s="15">
        <v>0.03787037037037037</v>
      </c>
    </row>
    <row r="44" spans="1:9" ht="12.75">
      <c r="A44" s="50">
        <v>39</v>
      </c>
      <c r="B44" s="8">
        <v>26</v>
      </c>
      <c r="C44" s="7" t="s">
        <v>78</v>
      </c>
      <c r="D44" s="8" t="s">
        <v>4</v>
      </c>
      <c r="E44" s="25" t="s">
        <v>42</v>
      </c>
      <c r="F44" s="25" t="s">
        <v>69</v>
      </c>
      <c r="G44" s="8">
        <v>1963</v>
      </c>
      <c r="H44" s="14" t="s">
        <v>123</v>
      </c>
      <c r="I44" s="15">
        <v>0.03804398148148148</v>
      </c>
    </row>
    <row r="45" spans="1:9" ht="12.75">
      <c r="A45" s="50">
        <v>40</v>
      </c>
      <c r="B45" s="8">
        <v>123</v>
      </c>
      <c r="C45" s="7" t="s">
        <v>151</v>
      </c>
      <c r="D45" s="8" t="s">
        <v>4</v>
      </c>
      <c r="E45" s="25" t="s">
        <v>152</v>
      </c>
      <c r="F45" s="25"/>
      <c r="G45" s="8">
        <v>1967</v>
      </c>
      <c r="H45" s="14" t="s">
        <v>124</v>
      </c>
      <c r="I45" s="15">
        <v>0.038252314814814815</v>
      </c>
    </row>
    <row r="46" spans="1:9" ht="12.75">
      <c r="A46" s="50">
        <v>41</v>
      </c>
      <c r="B46" s="8">
        <v>76</v>
      </c>
      <c r="C46" s="7" t="s">
        <v>236</v>
      </c>
      <c r="D46" s="8" t="s">
        <v>4</v>
      </c>
      <c r="E46" s="25"/>
      <c r="F46" s="25"/>
      <c r="G46" s="8">
        <v>1973</v>
      </c>
      <c r="H46" s="14" t="s">
        <v>125</v>
      </c>
      <c r="I46" s="15">
        <v>0.038425925925925926</v>
      </c>
    </row>
    <row r="47" spans="1:9" ht="12.75">
      <c r="A47" s="50">
        <v>42</v>
      </c>
      <c r="B47" s="8">
        <v>98</v>
      </c>
      <c r="C47" s="7" t="s">
        <v>143</v>
      </c>
      <c r="D47" s="8" t="s">
        <v>4</v>
      </c>
      <c r="E47" s="25" t="s">
        <v>32</v>
      </c>
      <c r="F47" s="25" t="s">
        <v>237</v>
      </c>
      <c r="G47" s="8">
        <v>1967</v>
      </c>
      <c r="H47" s="14" t="s">
        <v>124</v>
      </c>
      <c r="I47" s="15">
        <v>0.038657407407407404</v>
      </c>
    </row>
    <row r="48" spans="1:9" ht="12.75">
      <c r="A48" s="50">
        <v>43</v>
      </c>
      <c r="B48" s="22">
        <v>94</v>
      </c>
      <c r="C48" s="7" t="s">
        <v>179</v>
      </c>
      <c r="D48" s="8" t="s">
        <v>4</v>
      </c>
      <c r="E48" s="25" t="s">
        <v>77</v>
      </c>
      <c r="F48" s="25" t="s">
        <v>107</v>
      </c>
      <c r="G48" s="8">
        <v>1962</v>
      </c>
      <c r="H48" s="14" t="s">
        <v>123</v>
      </c>
      <c r="I48" s="15">
        <v>0.038738425925925926</v>
      </c>
    </row>
    <row r="49" spans="1:9" ht="12.75">
      <c r="A49" s="50">
        <v>44</v>
      </c>
      <c r="B49" s="8">
        <v>73</v>
      </c>
      <c r="C49" s="7" t="s">
        <v>238</v>
      </c>
      <c r="D49" s="8" t="s">
        <v>4</v>
      </c>
      <c r="E49" s="25" t="s">
        <v>239</v>
      </c>
      <c r="F49" s="25" t="s">
        <v>240</v>
      </c>
      <c r="G49" s="8">
        <v>1961</v>
      </c>
      <c r="H49" s="14" t="s">
        <v>123</v>
      </c>
      <c r="I49" s="15">
        <v>0.038831018518518515</v>
      </c>
    </row>
    <row r="50" spans="1:9" ht="12.75">
      <c r="A50" s="50">
        <v>45</v>
      </c>
      <c r="B50" s="8">
        <v>16</v>
      </c>
      <c r="C50" s="7" t="s">
        <v>82</v>
      </c>
      <c r="D50" s="8" t="s">
        <v>4</v>
      </c>
      <c r="E50" s="25" t="s">
        <v>46</v>
      </c>
      <c r="F50" s="25" t="s">
        <v>108</v>
      </c>
      <c r="G50" s="8">
        <v>1956</v>
      </c>
      <c r="H50" s="14" t="s">
        <v>122</v>
      </c>
      <c r="I50" s="15">
        <v>0.03891203703703704</v>
      </c>
    </row>
    <row r="51" spans="1:9" ht="12.75">
      <c r="A51" s="50">
        <v>46</v>
      </c>
      <c r="B51" s="8">
        <v>96</v>
      </c>
      <c r="C51" s="7" t="s">
        <v>76</v>
      </c>
      <c r="D51" s="8" t="s">
        <v>4</v>
      </c>
      <c r="E51" s="25" t="s">
        <v>77</v>
      </c>
      <c r="F51" s="25" t="s">
        <v>107</v>
      </c>
      <c r="G51" s="8">
        <v>1959</v>
      </c>
      <c r="H51" s="14" t="s">
        <v>123</v>
      </c>
      <c r="I51" s="15">
        <v>0.038981481481481485</v>
      </c>
    </row>
    <row r="52" spans="1:9" ht="12.75">
      <c r="A52" s="50">
        <v>47</v>
      </c>
      <c r="B52" s="22">
        <v>48</v>
      </c>
      <c r="C52" s="7" t="s">
        <v>241</v>
      </c>
      <c r="D52" s="8" t="s">
        <v>4</v>
      </c>
      <c r="E52" s="25" t="s">
        <v>5</v>
      </c>
      <c r="F52" s="25" t="s">
        <v>149</v>
      </c>
      <c r="G52" s="8">
        <v>1948</v>
      </c>
      <c r="H52" s="14" t="s">
        <v>120</v>
      </c>
      <c r="I52" s="15">
        <v>0.03927083333333333</v>
      </c>
    </row>
    <row r="53" spans="1:9" ht="12.75">
      <c r="A53" s="50">
        <v>48</v>
      </c>
      <c r="B53" s="8">
        <v>97</v>
      </c>
      <c r="C53" s="7" t="s">
        <v>104</v>
      </c>
      <c r="D53" s="8" t="s">
        <v>4</v>
      </c>
      <c r="E53" s="25" t="s">
        <v>77</v>
      </c>
      <c r="F53" s="25" t="s">
        <v>107</v>
      </c>
      <c r="G53" s="8">
        <v>1965</v>
      </c>
      <c r="H53" s="14" t="s">
        <v>124</v>
      </c>
      <c r="I53" s="15">
        <v>0.03940972222222222</v>
      </c>
    </row>
    <row r="54" spans="1:9" ht="12.75">
      <c r="A54" s="50">
        <v>49</v>
      </c>
      <c r="B54" s="8">
        <v>116</v>
      </c>
      <c r="C54" s="7" t="s">
        <v>68</v>
      </c>
      <c r="D54" s="8" t="s">
        <v>4</v>
      </c>
      <c r="E54" s="25" t="s">
        <v>8</v>
      </c>
      <c r="F54" s="25"/>
      <c r="G54" s="8">
        <v>1967</v>
      </c>
      <c r="H54" s="14" t="s">
        <v>124</v>
      </c>
      <c r="I54" s="15">
        <v>0.03958333333333333</v>
      </c>
    </row>
    <row r="55" spans="1:9" ht="12.75">
      <c r="A55" s="50">
        <v>50</v>
      </c>
      <c r="B55" s="8">
        <v>38</v>
      </c>
      <c r="C55" s="7" t="s">
        <v>68</v>
      </c>
      <c r="D55" s="8" t="s">
        <v>4</v>
      </c>
      <c r="E55" s="25" t="s">
        <v>54</v>
      </c>
      <c r="F55" s="25" t="s">
        <v>55</v>
      </c>
      <c r="G55" s="8">
        <v>1966</v>
      </c>
      <c r="H55" s="14" t="s">
        <v>124</v>
      </c>
      <c r="I55" s="15">
        <v>0.03993055555555556</v>
      </c>
    </row>
    <row r="56" spans="1:9" ht="12.75">
      <c r="A56" s="50">
        <v>51</v>
      </c>
      <c r="B56" s="22">
        <v>125</v>
      </c>
      <c r="C56" s="7" t="s">
        <v>57</v>
      </c>
      <c r="D56" s="8" t="s">
        <v>4</v>
      </c>
      <c r="E56" s="25" t="s">
        <v>8</v>
      </c>
      <c r="F56" s="25"/>
      <c r="G56" s="8">
        <v>1963</v>
      </c>
      <c r="H56" s="14" t="s">
        <v>123</v>
      </c>
      <c r="I56" s="15">
        <v>0.04</v>
      </c>
    </row>
    <row r="57" spans="1:9" ht="12.75">
      <c r="A57" s="50">
        <v>52</v>
      </c>
      <c r="B57" s="8">
        <v>32</v>
      </c>
      <c r="C57" s="7" t="s">
        <v>53</v>
      </c>
      <c r="D57" s="8" t="s">
        <v>4</v>
      </c>
      <c r="E57" s="25" t="s">
        <v>54</v>
      </c>
      <c r="F57" s="25" t="s">
        <v>55</v>
      </c>
      <c r="G57" s="8">
        <v>1948</v>
      </c>
      <c r="H57" s="14" t="s">
        <v>120</v>
      </c>
      <c r="I57" s="15">
        <v>0.04019675925925926</v>
      </c>
    </row>
    <row r="58" spans="1:9" ht="12.75">
      <c r="A58" s="50">
        <v>53</v>
      </c>
      <c r="B58" s="8">
        <v>102</v>
      </c>
      <c r="C58" s="7" t="s">
        <v>15</v>
      </c>
      <c r="D58" s="8" t="s">
        <v>4</v>
      </c>
      <c r="E58" s="25" t="s">
        <v>8</v>
      </c>
      <c r="F58" s="25"/>
      <c r="G58" s="8">
        <v>1945</v>
      </c>
      <c r="H58" s="14" t="s">
        <v>120</v>
      </c>
      <c r="I58" s="15">
        <v>0.0403125</v>
      </c>
    </row>
    <row r="59" spans="1:9" ht="12.75">
      <c r="A59" s="50">
        <v>54</v>
      </c>
      <c r="B59" s="8">
        <v>120</v>
      </c>
      <c r="C59" s="7" t="s">
        <v>155</v>
      </c>
      <c r="D59" s="8" t="s">
        <v>4</v>
      </c>
      <c r="E59" s="25" t="s">
        <v>8</v>
      </c>
      <c r="F59" s="25" t="s">
        <v>75</v>
      </c>
      <c r="G59" s="8">
        <v>1962</v>
      </c>
      <c r="H59" s="14" t="s">
        <v>123</v>
      </c>
      <c r="I59" s="15">
        <v>0.04056712962962963</v>
      </c>
    </row>
    <row r="60" spans="1:9" ht="12.75">
      <c r="A60" s="50">
        <v>55</v>
      </c>
      <c r="B60" s="8">
        <v>65</v>
      </c>
      <c r="C60" s="7" t="s">
        <v>29</v>
      </c>
      <c r="D60" s="8" t="s">
        <v>4</v>
      </c>
      <c r="E60" s="25" t="s">
        <v>58</v>
      </c>
      <c r="F60" s="25" t="s">
        <v>188</v>
      </c>
      <c r="G60" s="8">
        <v>1946</v>
      </c>
      <c r="H60" s="14" t="s">
        <v>120</v>
      </c>
      <c r="I60" s="15">
        <v>0.04069444444444444</v>
      </c>
    </row>
    <row r="61" spans="1:9" ht="12.75">
      <c r="A61" s="50">
        <v>56</v>
      </c>
      <c r="B61" s="8">
        <v>90</v>
      </c>
      <c r="C61" s="7" t="s">
        <v>242</v>
      </c>
      <c r="D61" s="8" t="s">
        <v>4</v>
      </c>
      <c r="E61" s="25" t="s">
        <v>8</v>
      </c>
      <c r="F61" s="25"/>
      <c r="G61" s="8">
        <v>1962</v>
      </c>
      <c r="H61" s="14" t="s">
        <v>123</v>
      </c>
      <c r="I61" s="15">
        <v>0.040729166666666664</v>
      </c>
    </row>
    <row r="62" spans="1:9" ht="12.75">
      <c r="A62" s="50">
        <v>57</v>
      </c>
      <c r="B62" s="8">
        <v>114</v>
      </c>
      <c r="C62" s="7" t="s">
        <v>246</v>
      </c>
      <c r="D62" s="8" t="s">
        <v>4</v>
      </c>
      <c r="E62" s="25" t="s">
        <v>247</v>
      </c>
      <c r="F62" s="25" t="s">
        <v>248</v>
      </c>
      <c r="G62" s="8">
        <v>1966</v>
      </c>
      <c r="H62" s="14" t="s">
        <v>124</v>
      </c>
      <c r="I62" s="15">
        <v>0.041041666666666664</v>
      </c>
    </row>
    <row r="63" spans="1:9" ht="12.75">
      <c r="A63" s="50">
        <v>58</v>
      </c>
      <c r="B63" s="22">
        <v>21</v>
      </c>
      <c r="C63" s="7" t="s">
        <v>80</v>
      </c>
      <c r="D63" s="4" t="s">
        <v>4</v>
      </c>
      <c r="E63" s="24" t="s">
        <v>46</v>
      </c>
      <c r="F63" s="24" t="s">
        <v>108</v>
      </c>
      <c r="G63" s="4">
        <v>1955</v>
      </c>
      <c r="H63" s="14" t="s">
        <v>122</v>
      </c>
      <c r="I63" s="15">
        <v>0.04113425925925926</v>
      </c>
    </row>
    <row r="64" spans="1:9" ht="12.75">
      <c r="A64" s="50">
        <v>59</v>
      </c>
      <c r="B64" s="8">
        <v>121</v>
      </c>
      <c r="C64" s="7" t="s">
        <v>250</v>
      </c>
      <c r="D64" s="8" t="s">
        <v>4</v>
      </c>
      <c r="E64" s="25" t="s">
        <v>7</v>
      </c>
      <c r="F64" s="25"/>
      <c r="G64" s="8">
        <v>1957</v>
      </c>
      <c r="H64" s="14" t="s">
        <v>122</v>
      </c>
      <c r="I64" s="15">
        <v>0.04134259259259259</v>
      </c>
    </row>
    <row r="65" spans="1:9" ht="12.75">
      <c r="A65" s="50">
        <v>60</v>
      </c>
      <c r="B65" s="22">
        <v>2</v>
      </c>
      <c r="C65" s="7" t="s">
        <v>251</v>
      </c>
      <c r="D65" s="8" t="s">
        <v>4</v>
      </c>
      <c r="E65" s="25" t="s">
        <v>8</v>
      </c>
      <c r="F65" s="25" t="s">
        <v>95</v>
      </c>
      <c r="G65" s="8">
        <v>1968</v>
      </c>
      <c r="H65" s="14" t="s">
        <v>124</v>
      </c>
      <c r="I65" s="15">
        <v>0.0415162037037037</v>
      </c>
    </row>
    <row r="66" spans="1:9" ht="12.75">
      <c r="A66" s="50">
        <v>61</v>
      </c>
      <c r="B66" s="8">
        <v>91</v>
      </c>
      <c r="C66" s="7" t="s">
        <v>252</v>
      </c>
      <c r="D66" s="8" t="s">
        <v>4</v>
      </c>
      <c r="E66" s="25" t="s">
        <v>140</v>
      </c>
      <c r="F66" s="25" t="s">
        <v>253</v>
      </c>
      <c r="G66" s="8">
        <v>1969</v>
      </c>
      <c r="H66" s="14" t="s">
        <v>125</v>
      </c>
      <c r="I66" s="15">
        <v>0.041574074074074076</v>
      </c>
    </row>
    <row r="67" spans="1:9" ht="12.75">
      <c r="A67" s="50">
        <v>62</v>
      </c>
      <c r="B67" s="8">
        <v>20</v>
      </c>
      <c r="C67" s="7" t="s">
        <v>153</v>
      </c>
      <c r="D67" s="8" t="s">
        <v>4</v>
      </c>
      <c r="E67" s="25" t="s">
        <v>34</v>
      </c>
      <c r="F67" s="25" t="s">
        <v>154</v>
      </c>
      <c r="G67" s="8">
        <v>1951</v>
      </c>
      <c r="H67" s="14" t="s">
        <v>121</v>
      </c>
      <c r="I67" s="15">
        <v>0.04164351851851852</v>
      </c>
    </row>
    <row r="68" spans="1:9" ht="12.75">
      <c r="A68" s="50">
        <v>63</v>
      </c>
      <c r="B68" s="8">
        <v>56</v>
      </c>
      <c r="C68" s="7" t="s">
        <v>28</v>
      </c>
      <c r="D68" s="8" t="s">
        <v>4</v>
      </c>
      <c r="E68" s="25" t="s">
        <v>5</v>
      </c>
      <c r="F68" s="25" t="s">
        <v>149</v>
      </c>
      <c r="G68" s="8">
        <v>1953</v>
      </c>
      <c r="H68" s="14" t="s">
        <v>121</v>
      </c>
      <c r="I68" s="15">
        <v>0.04178240740740741</v>
      </c>
    </row>
    <row r="69" spans="1:9" ht="12.75">
      <c r="A69" s="50">
        <v>64</v>
      </c>
      <c r="B69" s="8">
        <v>93</v>
      </c>
      <c r="C69" s="7" t="s">
        <v>109</v>
      </c>
      <c r="D69" s="8" t="s">
        <v>4</v>
      </c>
      <c r="E69" s="25" t="s">
        <v>5</v>
      </c>
      <c r="F69" s="25"/>
      <c r="G69" s="8">
        <v>1949</v>
      </c>
      <c r="H69" s="14" t="s">
        <v>121</v>
      </c>
      <c r="I69" s="15">
        <v>0.04210648148148149</v>
      </c>
    </row>
    <row r="70" spans="1:9" ht="12.75">
      <c r="A70" s="50">
        <v>65</v>
      </c>
      <c r="B70" s="8">
        <v>72</v>
      </c>
      <c r="C70" s="7" t="s">
        <v>48</v>
      </c>
      <c r="D70" s="8" t="s">
        <v>4</v>
      </c>
      <c r="E70" s="25" t="s">
        <v>47</v>
      </c>
      <c r="F70" s="25" t="s">
        <v>255</v>
      </c>
      <c r="G70" s="8">
        <v>1941</v>
      </c>
      <c r="H70" s="14" t="s">
        <v>119</v>
      </c>
      <c r="I70" s="15">
        <v>0.04253472222222222</v>
      </c>
    </row>
    <row r="71" spans="1:9" ht="12.75">
      <c r="A71" s="50">
        <v>66</v>
      </c>
      <c r="B71" s="22">
        <v>43</v>
      </c>
      <c r="C71" s="7" t="s">
        <v>10</v>
      </c>
      <c r="D71" s="8" t="s">
        <v>4</v>
      </c>
      <c r="E71" s="25" t="s">
        <v>5</v>
      </c>
      <c r="F71" s="25" t="s">
        <v>256</v>
      </c>
      <c r="G71" s="8">
        <v>1943</v>
      </c>
      <c r="H71" s="14" t="s">
        <v>119</v>
      </c>
      <c r="I71" s="15">
        <v>0.04262731481481482</v>
      </c>
    </row>
    <row r="72" spans="1:9" ht="12.75">
      <c r="A72" s="50">
        <v>67</v>
      </c>
      <c r="B72" s="22">
        <v>51</v>
      </c>
      <c r="C72" s="7" t="s">
        <v>257</v>
      </c>
      <c r="D72" s="8" t="s">
        <v>4</v>
      </c>
      <c r="E72" s="25" t="s">
        <v>49</v>
      </c>
      <c r="F72" s="25"/>
      <c r="G72" s="8">
        <v>1963</v>
      </c>
      <c r="H72" s="14" t="s">
        <v>123</v>
      </c>
      <c r="I72" s="15">
        <v>0.042743055555555555</v>
      </c>
    </row>
    <row r="73" spans="1:9" ht="12.75">
      <c r="A73" s="50">
        <v>68</v>
      </c>
      <c r="B73" s="8">
        <v>44</v>
      </c>
      <c r="C73" s="7" t="s">
        <v>65</v>
      </c>
      <c r="D73" s="8" t="s">
        <v>4</v>
      </c>
      <c r="E73" s="25" t="s">
        <v>8</v>
      </c>
      <c r="F73" s="25"/>
      <c r="G73" s="8">
        <v>1953</v>
      </c>
      <c r="H73" s="14" t="s">
        <v>121</v>
      </c>
      <c r="I73" s="15">
        <v>0.04288194444444444</v>
      </c>
    </row>
    <row r="74" spans="1:9" ht="12.75">
      <c r="A74" s="50">
        <v>69</v>
      </c>
      <c r="B74" s="22">
        <v>31</v>
      </c>
      <c r="C74" s="7" t="s">
        <v>258</v>
      </c>
      <c r="D74" s="8" t="s">
        <v>4</v>
      </c>
      <c r="E74" s="25" t="s">
        <v>8</v>
      </c>
      <c r="F74" s="25"/>
      <c r="G74" s="8">
        <v>1966</v>
      </c>
      <c r="H74" s="14" t="s">
        <v>124</v>
      </c>
      <c r="I74" s="15">
        <v>0.04303240740740741</v>
      </c>
    </row>
    <row r="75" spans="1:9" ht="12.75">
      <c r="A75" s="50">
        <v>70</v>
      </c>
      <c r="B75" s="8">
        <v>86</v>
      </c>
      <c r="C75" s="7" t="s">
        <v>44</v>
      </c>
      <c r="D75" s="8" t="s">
        <v>4</v>
      </c>
      <c r="E75" s="25" t="s">
        <v>45</v>
      </c>
      <c r="F75" s="25" t="s">
        <v>172</v>
      </c>
      <c r="G75" s="8">
        <v>1956</v>
      </c>
      <c r="H75" s="14" t="s">
        <v>122</v>
      </c>
      <c r="I75" s="15">
        <v>0.04370370370370371</v>
      </c>
    </row>
    <row r="76" spans="1:9" ht="12.75">
      <c r="A76" s="50">
        <v>71</v>
      </c>
      <c r="B76" s="8">
        <v>57</v>
      </c>
      <c r="C76" s="7" t="s">
        <v>40</v>
      </c>
      <c r="D76" s="8" t="s">
        <v>4</v>
      </c>
      <c r="E76" s="25" t="s">
        <v>5</v>
      </c>
      <c r="F76" s="25" t="s">
        <v>41</v>
      </c>
      <c r="G76" s="8">
        <v>1944</v>
      </c>
      <c r="H76" s="14" t="s">
        <v>120</v>
      </c>
      <c r="I76" s="15">
        <v>0.0437962962962963</v>
      </c>
    </row>
    <row r="77" spans="1:9" ht="12.75">
      <c r="A77" s="50">
        <v>72</v>
      </c>
      <c r="B77" s="22">
        <v>4</v>
      </c>
      <c r="C77" s="7" t="s">
        <v>87</v>
      </c>
      <c r="D77" s="8" t="s">
        <v>4</v>
      </c>
      <c r="E77" s="25" t="s">
        <v>88</v>
      </c>
      <c r="F77" s="25" t="s">
        <v>159</v>
      </c>
      <c r="G77" s="8">
        <v>1966</v>
      </c>
      <c r="H77" s="14" t="s">
        <v>124</v>
      </c>
      <c r="I77" s="15">
        <v>0.044259259259259255</v>
      </c>
    </row>
    <row r="78" spans="1:9" ht="12.75">
      <c r="A78" s="50">
        <v>73</v>
      </c>
      <c r="B78" s="8">
        <v>124</v>
      </c>
      <c r="C78" s="7" t="s">
        <v>174</v>
      </c>
      <c r="D78" s="8" t="s">
        <v>4</v>
      </c>
      <c r="E78" s="25" t="s">
        <v>8</v>
      </c>
      <c r="F78" s="25"/>
      <c r="G78" s="8">
        <v>1963</v>
      </c>
      <c r="H78" s="14" t="s">
        <v>123</v>
      </c>
      <c r="I78" s="15">
        <v>0.044328703703703703</v>
      </c>
    </row>
    <row r="79" spans="1:9" ht="12.75">
      <c r="A79" s="50">
        <v>74</v>
      </c>
      <c r="B79" s="22">
        <v>118</v>
      </c>
      <c r="C79" s="7" t="s">
        <v>43</v>
      </c>
      <c r="D79" s="8" t="s">
        <v>4</v>
      </c>
      <c r="E79" s="25" t="s">
        <v>8</v>
      </c>
      <c r="F79" s="25"/>
      <c r="G79" s="8">
        <v>1953</v>
      </c>
      <c r="H79" s="14" t="s">
        <v>121</v>
      </c>
      <c r="I79" s="15">
        <v>0.04473379629629629</v>
      </c>
    </row>
    <row r="80" spans="1:9" ht="12.75">
      <c r="A80" s="50">
        <v>75</v>
      </c>
      <c r="B80" s="8">
        <v>126</v>
      </c>
      <c r="C80" s="7" t="s">
        <v>86</v>
      </c>
      <c r="D80" s="8" t="s">
        <v>4</v>
      </c>
      <c r="E80" s="25" t="s">
        <v>8</v>
      </c>
      <c r="F80" s="25" t="s">
        <v>263</v>
      </c>
      <c r="G80" s="8">
        <v>1953</v>
      </c>
      <c r="H80" s="14" t="s">
        <v>121</v>
      </c>
      <c r="I80" s="15">
        <v>0.044826388888888895</v>
      </c>
    </row>
    <row r="81" spans="1:9" ht="12.75">
      <c r="A81" s="50">
        <v>76</v>
      </c>
      <c r="B81" s="22">
        <v>87</v>
      </c>
      <c r="C81" s="7" t="s">
        <v>67</v>
      </c>
      <c r="D81" s="8" t="s">
        <v>4</v>
      </c>
      <c r="E81" s="25" t="s">
        <v>45</v>
      </c>
      <c r="F81" s="25"/>
      <c r="G81" s="8">
        <v>1962</v>
      </c>
      <c r="H81" s="14" t="s">
        <v>123</v>
      </c>
      <c r="I81" s="15">
        <v>0.0449074074074074</v>
      </c>
    </row>
    <row r="82" spans="1:9" ht="12.75">
      <c r="A82" s="50">
        <v>77</v>
      </c>
      <c r="B82" s="8">
        <v>15</v>
      </c>
      <c r="C82" s="7" t="s">
        <v>106</v>
      </c>
      <c r="D82" s="8" t="s">
        <v>4</v>
      </c>
      <c r="E82" s="25" t="s">
        <v>100</v>
      </c>
      <c r="F82" s="25" t="s">
        <v>176</v>
      </c>
      <c r="G82" s="8">
        <v>1963</v>
      </c>
      <c r="H82" s="14" t="s">
        <v>123</v>
      </c>
      <c r="I82" s="15">
        <v>0.04570601851851852</v>
      </c>
    </row>
    <row r="83" spans="1:9" ht="12.75">
      <c r="A83" s="50">
        <v>78</v>
      </c>
      <c r="B83" s="22">
        <v>82</v>
      </c>
      <c r="C83" s="7" t="s">
        <v>163</v>
      </c>
      <c r="D83" s="8" t="s">
        <v>4</v>
      </c>
      <c r="E83" s="25" t="s">
        <v>8</v>
      </c>
      <c r="F83" s="25" t="s">
        <v>268</v>
      </c>
      <c r="G83" s="8">
        <v>1955</v>
      </c>
      <c r="H83" s="14" t="s">
        <v>122</v>
      </c>
      <c r="I83" s="15">
        <v>0.04587962962962963</v>
      </c>
    </row>
    <row r="84" spans="1:9" ht="12.75">
      <c r="A84" s="50">
        <v>79</v>
      </c>
      <c r="B84" s="22">
        <v>46</v>
      </c>
      <c r="C84" s="7" t="s">
        <v>182</v>
      </c>
      <c r="D84" s="8" t="s">
        <v>4</v>
      </c>
      <c r="E84" s="25" t="s">
        <v>8</v>
      </c>
      <c r="F84" s="25" t="s">
        <v>248</v>
      </c>
      <c r="G84" s="8">
        <v>1961</v>
      </c>
      <c r="H84" s="14" t="s">
        <v>123</v>
      </c>
      <c r="I84" s="15">
        <v>0.04612268518518519</v>
      </c>
    </row>
    <row r="85" spans="1:9" ht="12.75">
      <c r="A85" s="50">
        <v>80</v>
      </c>
      <c r="B85" s="8">
        <v>67</v>
      </c>
      <c r="C85" s="7" t="s">
        <v>269</v>
      </c>
      <c r="D85" s="8" t="s">
        <v>4</v>
      </c>
      <c r="E85" s="25" t="s">
        <v>270</v>
      </c>
      <c r="F85" s="25" t="s">
        <v>271</v>
      </c>
      <c r="G85" s="8">
        <v>1959</v>
      </c>
      <c r="H85" s="14" t="s">
        <v>123</v>
      </c>
      <c r="I85" s="15">
        <v>0.04693287037037037</v>
      </c>
    </row>
    <row r="86" spans="1:9" ht="12.75">
      <c r="A86" s="50">
        <v>81</v>
      </c>
      <c r="B86" s="22">
        <v>113</v>
      </c>
      <c r="C86" s="7" t="s">
        <v>177</v>
      </c>
      <c r="D86" s="8" t="s">
        <v>4</v>
      </c>
      <c r="E86" s="25" t="s">
        <v>8</v>
      </c>
      <c r="F86" s="25"/>
      <c r="G86" s="8">
        <v>1967</v>
      </c>
      <c r="H86" s="14" t="s">
        <v>124</v>
      </c>
      <c r="I86" s="15">
        <v>0.04732638888888888</v>
      </c>
    </row>
    <row r="87" spans="1:9" ht="12.75">
      <c r="A87" s="50">
        <v>82</v>
      </c>
      <c r="B87" s="22">
        <v>11</v>
      </c>
      <c r="C87" s="7" t="s">
        <v>161</v>
      </c>
      <c r="D87" s="8" t="s">
        <v>4</v>
      </c>
      <c r="E87" s="25" t="s">
        <v>5</v>
      </c>
      <c r="F87" s="25"/>
      <c r="G87" s="8">
        <v>1953</v>
      </c>
      <c r="H87" s="14" t="s">
        <v>121</v>
      </c>
      <c r="I87" s="15">
        <v>0.047337962962962964</v>
      </c>
    </row>
    <row r="88" spans="1:9" ht="12.75">
      <c r="A88" s="50">
        <v>83</v>
      </c>
      <c r="B88" s="8">
        <v>103</v>
      </c>
      <c r="C88" s="7" t="s">
        <v>180</v>
      </c>
      <c r="D88" s="8" t="s">
        <v>4</v>
      </c>
      <c r="E88" s="25" t="s">
        <v>181</v>
      </c>
      <c r="F88" s="25"/>
      <c r="G88" s="8">
        <v>1958</v>
      </c>
      <c r="H88" s="14" t="s">
        <v>122</v>
      </c>
      <c r="I88" s="15">
        <v>0.047418981481481486</v>
      </c>
    </row>
    <row r="89" spans="1:9" ht="12.75">
      <c r="A89" s="50">
        <v>84</v>
      </c>
      <c r="B89" s="22">
        <v>49</v>
      </c>
      <c r="C89" s="7" t="s">
        <v>89</v>
      </c>
      <c r="D89" s="8" t="s">
        <v>4</v>
      </c>
      <c r="E89" s="25" t="s">
        <v>5</v>
      </c>
      <c r="F89" s="25" t="s">
        <v>160</v>
      </c>
      <c r="G89" s="8">
        <v>1945</v>
      </c>
      <c r="H89" s="14" t="s">
        <v>120</v>
      </c>
      <c r="I89" s="15">
        <v>0.04753472222222222</v>
      </c>
    </row>
    <row r="90" spans="1:9" ht="12.75">
      <c r="A90" s="50">
        <v>85</v>
      </c>
      <c r="B90" s="22">
        <v>119</v>
      </c>
      <c r="C90" s="7" t="s">
        <v>186</v>
      </c>
      <c r="D90" s="8" t="s">
        <v>4</v>
      </c>
      <c r="E90" s="25" t="s">
        <v>32</v>
      </c>
      <c r="F90" s="25" t="s">
        <v>187</v>
      </c>
      <c r="G90" s="8">
        <v>1950</v>
      </c>
      <c r="H90" s="14" t="s">
        <v>121</v>
      </c>
      <c r="I90" s="15">
        <v>0.04784722222222223</v>
      </c>
    </row>
    <row r="91" spans="1:9" ht="12.75">
      <c r="A91" s="50">
        <v>86</v>
      </c>
      <c r="B91" s="22">
        <v>1</v>
      </c>
      <c r="C91" s="7" t="s">
        <v>162</v>
      </c>
      <c r="D91" s="8" t="s">
        <v>4</v>
      </c>
      <c r="E91" s="25" t="s">
        <v>8</v>
      </c>
      <c r="F91" s="25"/>
      <c r="G91" s="8">
        <v>1955</v>
      </c>
      <c r="H91" s="14" t="s">
        <v>122</v>
      </c>
      <c r="I91" s="15">
        <v>0.04863425925925926</v>
      </c>
    </row>
    <row r="92" spans="1:9" ht="12.75">
      <c r="A92" s="50">
        <v>87</v>
      </c>
      <c r="B92" s="8">
        <v>14</v>
      </c>
      <c r="C92" s="7" t="s">
        <v>30</v>
      </c>
      <c r="D92" s="8" t="s">
        <v>4</v>
      </c>
      <c r="E92" s="24" t="s">
        <v>8</v>
      </c>
      <c r="F92" s="25"/>
      <c r="G92" s="8">
        <v>1944</v>
      </c>
      <c r="H92" s="14" t="s">
        <v>120</v>
      </c>
      <c r="I92" s="15">
        <v>0.04953703703703704</v>
      </c>
    </row>
    <row r="93" spans="1:9" ht="12.75">
      <c r="A93" s="50">
        <v>88</v>
      </c>
      <c r="B93" s="8">
        <v>110</v>
      </c>
      <c r="C93" s="7" t="s">
        <v>157</v>
      </c>
      <c r="D93" s="8" t="s">
        <v>4</v>
      </c>
      <c r="E93" s="25" t="s">
        <v>5</v>
      </c>
      <c r="F93" s="25"/>
      <c r="G93" s="8">
        <v>1946</v>
      </c>
      <c r="H93" s="14" t="s">
        <v>120</v>
      </c>
      <c r="I93" s="15">
        <v>0.04980324074074074</v>
      </c>
    </row>
    <row r="94" spans="1:9" ht="12.75">
      <c r="A94" s="50">
        <v>89</v>
      </c>
      <c r="B94" s="8">
        <v>101</v>
      </c>
      <c r="C94" s="7" t="s">
        <v>272</v>
      </c>
      <c r="D94" s="8" t="s">
        <v>4</v>
      </c>
      <c r="E94" s="25" t="s">
        <v>196</v>
      </c>
      <c r="F94" s="25"/>
      <c r="G94" s="8">
        <v>1959</v>
      </c>
      <c r="H94" s="14" t="s">
        <v>123</v>
      </c>
      <c r="I94" s="15">
        <v>0.05026620370370371</v>
      </c>
    </row>
    <row r="95" spans="1:9" ht="12.75">
      <c r="A95" s="50">
        <v>90</v>
      </c>
      <c r="B95" s="22">
        <v>41</v>
      </c>
      <c r="C95" s="7" t="s">
        <v>110</v>
      </c>
      <c r="D95" s="8" t="s">
        <v>4</v>
      </c>
      <c r="E95" s="25" t="s">
        <v>42</v>
      </c>
      <c r="F95" s="25" t="s">
        <v>256</v>
      </c>
      <c r="G95" s="8">
        <v>1941</v>
      </c>
      <c r="H95" s="14" t="s">
        <v>119</v>
      </c>
      <c r="I95" s="15">
        <v>0.05077546296296296</v>
      </c>
    </row>
    <row r="96" spans="1:9" ht="12.75">
      <c r="A96" s="50">
        <v>91</v>
      </c>
      <c r="B96" s="22">
        <v>53</v>
      </c>
      <c r="C96" s="7" t="s">
        <v>9</v>
      </c>
      <c r="D96" s="8" t="s">
        <v>4</v>
      </c>
      <c r="E96" s="25" t="s">
        <v>8</v>
      </c>
      <c r="F96" s="25" t="s">
        <v>279</v>
      </c>
      <c r="G96" s="8">
        <v>1962</v>
      </c>
      <c r="H96" s="14" t="s">
        <v>123</v>
      </c>
      <c r="I96" s="15">
        <v>0.06556712962962963</v>
      </c>
    </row>
    <row r="97" spans="1:9" ht="12.75">
      <c r="A97" s="50">
        <v>92</v>
      </c>
      <c r="B97" s="22">
        <v>54</v>
      </c>
      <c r="C97" s="7" t="s">
        <v>52</v>
      </c>
      <c r="D97" s="8" t="s">
        <v>4</v>
      </c>
      <c r="E97" s="25" t="s">
        <v>8</v>
      </c>
      <c r="F97" s="25" t="s">
        <v>95</v>
      </c>
      <c r="G97" s="8">
        <v>1936</v>
      </c>
      <c r="H97" s="14" t="s">
        <v>118</v>
      </c>
      <c r="I97" s="15">
        <v>0.06981481481481482</v>
      </c>
    </row>
    <row r="98" spans="1:9" ht="12.75">
      <c r="A98" s="50">
        <v>93</v>
      </c>
      <c r="B98" s="22">
        <v>18</v>
      </c>
      <c r="C98" s="7" t="s">
        <v>280</v>
      </c>
      <c r="D98" s="8" t="s">
        <v>4</v>
      </c>
      <c r="E98" s="25" t="s">
        <v>32</v>
      </c>
      <c r="F98" s="54" t="s">
        <v>281</v>
      </c>
      <c r="G98" s="8">
        <v>1973</v>
      </c>
      <c r="H98" s="14" t="s">
        <v>125</v>
      </c>
      <c r="I98" s="66">
        <v>0.03344907407407407</v>
      </c>
    </row>
    <row r="99" spans="1:9" ht="12.75">
      <c r="A99" s="50">
        <v>94</v>
      </c>
      <c r="B99" s="22">
        <v>6</v>
      </c>
      <c r="C99" s="7" t="s">
        <v>50</v>
      </c>
      <c r="D99" s="8" t="s">
        <v>4</v>
      </c>
      <c r="E99" s="25" t="s">
        <v>7</v>
      </c>
      <c r="F99" s="54"/>
      <c r="G99" s="8">
        <v>1959</v>
      </c>
      <c r="H99" s="14" t="s">
        <v>123</v>
      </c>
      <c r="I99" s="49" t="s">
        <v>282</v>
      </c>
    </row>
    <row r="100" spans="1:9" ht="12.75">
      <c r="A100" s="50"/>
      <c r="B100" s="22"/>
      <c r="C100" s="44" t="s">
        <v>228</v>
      </c>
      <c r="D100" s="8"/>
      <c r="E100" s="25"/>
      <c r="F100" s="54"/>
      <c r="G100" s="8"/>
      <c r="H100" s="74"/>
      <c r="I100" s="75"/>
    </row>
    <row r="101" spans="1:9" ht="12.75">
      <c r="A101" s="50"/>
      <c r="B101" s="8">
        <v>89</v>
      </c>
      <c r="C101" s="7" t="s">
        <v>225</v>
      </c>
      <c r="D101" s="8" t="s">
        <v>4</v>
      </c>
      <c r="E101" s="25" t="s">
        <v>226</v>
      </c>
      <c r="F101" s="25" t="s">
        <v>227</v>
      </c>
      <c r="G101" s="8">
        <v>1974</v>
      </c>
      <c r="H101" s="14"/>
      <c r="I101" s="67">
        <v>0.036597222222222225</v>
      </c>
    </row>
  </sheetData>
  <sheetProtection/>
  <autoFilter ref="A5:I101"/>
  <mergeCells count="3">
    <mergeCell ref="A1:I1"/>
    <mergeCell ref="A2:I2"/>
    <mergeCell ref="A3:I3"/>
  </mergeCells>
  <printOptions horizontalCentered="1"/>
  <pageMargins left="0.3937007874015748" right="0.35433070866141736" top="0.14" bottom="0.24" header="0.1" footer="0.13"/>
  <pageSetup fitToHeight="1" fitToWidth="1" horizontalDpi="300" verticalDpi="300" orientation="portrait" paperSize="9" scale="64" r:id="rId1"/>
  <headerFooter alignWithMargins="0">
    <oddFooter>&amp;L&amp;8&amp;F/&amp;A&amp;R5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113"/>
  <sheetViews>
    <sheetView workbookViewId="0" topLeftCell="A91">
      <selection activeCell="A1" sqref="A1:I1"/>
    </sheetView>
  </sheetViews>
  <sheetFormatPr defaultColWidth="9.140625" defaultRowHeight="12.75"/>
  <cols>
    <col min="1" max="1" width="5.7109375" style="0" bestFit="1" customWidth="1"/>
    <col min="2" max="2" width="4.57421875" style="17" customWidth="1"/>
    <col min="3" max="3" width="18.7109375" style="0" bestFit="1" customWidth="1"/>
    <col min="4" max="4" width="5.00390625" style="1" bestFit="1" customWidth="1"/>
    <col min="5" max="5" width="16.7109375" style="1" bestFit="1" customWidth="1"/>
    <col min="6" max="6" width="24.421875" style="0" bestFit="1" customWidth="1"/>
    <col min="7" max="7" width="7.28125" style="1" bestFit="1" customWidth="1"/>
    <col min="8" max="8" width="9.57421875" style="0" bestFit="1" customWidth="1"/>
    <col min="9" max="9" width="8.7109375" style="0" customWidth="1"/>
  </cols>
  <sheetData>
    <row r="1" spans="1:9" s="5" customFormat="1" ht="20.25">
      <c r="A1" s="80" t="s">
        <v>197</v>
      </c>
      <c r="B1" s="80"/>
      <c r="C1" s="80"/>
      <c r="D1" s="80"/>
      <c r="E1" s="80"/>
      <c r="F1" s="80"/>
      <c r="G1" s="80"/>
      <c r="H1" s="80"/>
      <c r="I1" s="80"/>
    </row>
    <row r="2" spans="1:9" s="5" customFormat="1" ht="18">
      <c r="A2" s="81" t="s">
        <v>198</v>
      </c>
      <c r="B2" s="81"/>
      <c r="C2" s="81"/>
      <c r="D2" s="81"/>
      <c r="E2" s="81"/>
      <c r="F2" s="81"/>
      <c r="G2" s="81"/>
      <c r="H2" s="81"/>
      <c r="I2" s="81"/>
    </row>
    <row r="3" spans="1:9" s="5" customFormat="1" ht="18">
      <c r="A3" s="84" t="s">
        <v>38</v>
      </c>
      <c r="B3" s="84"/>
      <c r="C3" s="84"/>
      <c r="D3" s="84"/>
      <c r="E3" s="84"/>
      <c r="F3" s="84"/>
      <c r="G3" s="84"/>
      <c r="H3" s="84"/>
      <c r="I3" s="84"/>
    </row>
    <row r="4" spans="1:9" s="5" customFormat="1" ht="12.75" customHeight="1">
      <c r="A4" s="68"/>
      <c r="B4" s="68"/>
      <c r="C4" s="68"/>
      <c r="D4" s="68"/>
      <c r="E4" s="68"/>
      <c r="F4" s="68"/>
      <c r="G4" s="68"/>
      <c r="H4" s="68"/>
      <c r="I4" s="68"/>
    </row>
    <row r="5" spans="1:9" s="1" customFormat="1" ht="12.75">
      <c r="A5" s="59" t="s">
        <v>21</v>
      </c>
      <c r="B5" s="60" t="s">
        <v>24</v>
      </c>
      <c r="C5" s="61" t="s">
        <v>0</v>
      </c>
      <c r="D5" s="61" t="s">
        <v>3</v>
      </c>
      <c r="E5" s="61" t="s">
        <v>39</v>
      </c>
      <c r="F5" s="61" t="s">
        <v>1</v>
      </c>
      <c r="G5" s="61" t="s">
        <v>2</v>
      </c>
      <c r="H5" s="61" t="s">
        <v>13</v>
      </c>
      <c r="I5" s="62" t="s">
        <v>14</v>
      </c>
    </row>
    <row r="6" spans="1:9" ht="12.75">
      <c r="A6" s="50">
        <v>1</v>
      </c>
      <c r="B6" s="8">
        <v>19</v>
      </c>
      <c r="C6" s="7" t="s">
        <v>168</v>
      </c>
      <c r="D6" s="8" t="s">
        <v>4</v>
      </c>
      <c r="E6" s="25" t="s">
        <v>46</v>
      </c>
      <c r="F6" s="25" t="s">
        <v>108</v>
      </c>
      <c r="G6" s="8">
        <v>1972</v>
      </c>
      <c r="H6" s="14" t="s">
        <v>125</v>
      </c>
      <c r="I6" s="15">
        <v>0.03224537037037037</v>
      </c>
    </row>
    <row r="7" spans="1:9" ht="12.75">
      <c r="A7" s="50">
        <v>2</v>
      </c>
      <c r="B7" s="8">
        <v>27</v>
      </c>
      <c r="C7" s="7" t="s">
        <v>136</v>
      </c>
      <c r="D7" s="8" t="s">
        <v>4</v>
      </c>
      <c r="E7" s="25" t="s">
        <v>137</v>
      </c>
      <c r="F7" s="25" t="s">
        <v>95</v>
      </c>
      <c r="G7" s="8">
        <v>1971</v>
      </c>
      <c r="H7" s="14" t="s">
        <v>125</v>
      </c>
      <c r="I7" s="15">
        <v>0.03246527777777778</v>
      </c>
    </row>
    <row r="8" spans="1:9" ht="12.75">
      <c r="A8" s="50">
        <v>3</v>
      </c>
      <c r="B8" s="8">
        <v>35</v>
      </c>
      <c r="C8" s="7" t="s">
        <v>139</v>
      </c>
      <c r="D8" s="8" t="s">
        <v>4</v>
      </c>
      <c r="E8" s="25" t="s">
        <v>140</v>
      </c>
      <c r="F8" s="25" t="s">
        <v>253</v>
      </c>
      <c r="G8" s="8">
        <v>1969</v>
      </c>
      <c r="H8" s="14" t="s">
        <v>125</v>
      </c>
      <c r="I8" s="15">
        <v>0.03356481481481482</v>
      </c>
    </row>
    <row r="9" spans="1:9" ht="12.75">
      <c r="A9" s="50">
        <v>4</v>
      </c>
      <c r="B9" s="8">
        <v>85</v>
      </c>
      <c r="C9" s="7" t="s">
        <v>98</v>
      </c>
      <c r="D9" s="8" t="s">
        <v>4</v>
      </c>
      <c r="E9" s="25" t="s">
        <v>97</v>
      </c>
      <c r="F9" s="25" t="s">
        <v>95</v>
      </c>
      <c r="G9" s="8">
        <v>1970</v>
      </c>
      <c r="H9" s="14" t="s">
        <v>125</v>
      </c>
      <c r="I9" s="15">
        <v>0.03380787037037037</v>
      </c>
    </row>
    <row r="10" spans="1:9" ht="12.75">
      <c r="A10" s="50">
        <v>5</v>
      </c>
      <c r="B10" s="8">
        <v>23</v>
      </c>
      <c r="C10" s="7" t="s">
        <v>222</v>
      </c>
      <c r="D10" s="8" t="s">
        <v>4</v>
      </c>
      <c r="E10" s="25" t="s">
        <v>46</v>
      </c>
      <c r="F10" s="25"/>
      <c r="G10" s="8">
        <v>1972</v>
      </c>
      <c r="H10" s="14" t="s">
        <v>125</v>
      </c>
      <c r="I10" s="15">
        <v>0.03552083333333333</v>
      </c>
    </row>
    <row r="11" spans="1:9" ht="12.75">
      <c r="A11" s="50">
        <v>6</v>
      </c>
      <c r="B11" s="8">
        <v>79</v>
      </c>
      <c r="C11" s="7" t="s">
        <v>169</v>
      </c>
      <c r="D11" s="8" t="s">
        <v>4</v>
      </c>
      <c r="E11" s="25" t="s">
        <v>170</v>
      </c>
      <c r="F11" s="25" t="s">
        <v>224</v>
      </c>
      <c r="G11" s="8">
        <v>1971</v>
      </c>
      <c r="H11" s="14" t="s">
        <v>125</v>
      </c>
      <c r="I11" s="15">
        <v>0.03622685185185185</v>
      </c>
    </row>
    <row r="12" spans="1:9" ht="12.75">
      <c r="A12" s="50">
        <v>7</v>
      </c>
      <c r="B12" s="8">
        <v>75</v>
      </c>
      <c r="C12" s="7" t="s">
        <v>148</v>
      </c>
      <c r="D12" s="8" t="s">
        <v>4</v>
      </c>
      <c r="E12" s="25" t="s">
        <v>8</v>
      </c>
      <c r="F12" s="25"/>
      <c r="G12" s="8">
        <v>1972</v>
      </c>
      <c r="H12" s="14" t="s">
        <v>125</v>
      </c>
      <c r="I12" s="15">
        <v>0.03649305555555555</v>
      </c>
    </row>
    <row r="13" spans="1:9" ht="12.75">
      <c r="A13" s="50">
        <v>8</v>
      </c>
      <c r="B13" s="8">
        <v>66</v>
      </c>
      <c r="C13" s="7" t="s">
        <v>150</v>
      </c>
      <c r="D13" s="8" t="s">
        <v>4</v>
      </c>
      <c r="E13" s="25" t="s">
        <v>8</v>
      </c>
      <c r="F13" s="25" t="s">
        <v>229</v>
      </c>
      <c r="G13" s="8">
        <v>1971</v>
      </c>
      <c r="H13" s="14" t="s">
        <v>125</v>
      </c>
      <c r="I13" s="15">
        <v>0.03679398148148148</v>
      </c>
    </row>
    <row r="14" spans="1:9" ht="12.75">
      <c r="A14" s="50">
        <v>9</v>
      </c>
      <c r="B14" s="8">
        <v>104</v>
      </c>
      <c r="C14" s="7" t="s">
        <v>85</v>
      </c>
      <c r="D14" s="8" t="s">
        <v>4</v>
      </c>
      <c r="E14" s="25" t="s">
        <v>8</v>
      </c>
      <c r="F14" s="25" t="s">
        <v>235</v>
      </c>
      <c r="G14" s="8">
        <v>1969</v>
      </c>
      <c r="H14" s="14" t="s">
        <v>125</v>
      </c>
      <c r="I14" s="15">
        <v>0.03702546296296296</v>
      </c>
    </row>
    <row r="15" spans="1:9" ht="12.75">
      <c r="A15" s="50">
        <v>10</v>
      </c>
      <c r="B15" s="8">
        <v>117</v>
      </c>
      <c r="C15" s="7" t="s">
        <v>144</v>
      </c>
      <c r="D15" s="8" t="s">
        <v>4</v>
      </c>
      <c r="E15" s="25" t="s">
        <v>145</v>
      </c>
      <c r="F15" s="25" t="s">
        <v>146</v>
      </c>
      <c r="G15" s="8">
        <v>1969</v>
      </c>
      <c r="H15" s="14" t="s">
        <v>125</v>
      </c>
      <c r="I15" s="15">
        <v>0.03726851851851851</v>
      </c>
    </row>
    <row r="16" spans="1:9" ht="12.75">
      <c r="A16" s="50">
        <v>11</v>
      </c>
      <c r="B16" s="8">
        <v>71</v>
      </c>
      <c r="C16" s="7" t="s">
        <v>99</v>
      </c>
      <c r="D16" s="8" t="s">
        <v>4</v>
      </c>
      <c r="E16" s="25" t="s">
        <v>100</v>
      </c>
      <c r="F16" s="25" t="s">
        <v>171</v>
      </c>
      <c r="G16" s="8">
        <v>1970</v>
      </c>
      <c r="H16" s="14" t="s">
        <v>125</v>
      </c>
      <c r="I16" s="15">
        <v>0.037453703703703704</v>
      </c>
    </row>
    <row r="17" spans="1:9" ht="12.75">
      <c r="A17" s="50">
        <v>12</v>
      </c>
      <c r="B17" s="8">
        <v>76</v>
      </c>
      <c r="C17" s="7" t="s">
        <v>236</v>
      </c>
      <c r="D17" s="8" t="s">
        <v>4</v>
      </c>
      <c r="E17" s="25"/>
      <c r="F17" s="25"/>
      <c r="G17" s="8">
        <v>1973</v>
      </c>
      <c r="H17" s="14" t="s">
        <v>125</v>
      </c>
      <c r="I17" s="15">
        <v>0.038425925925925926</v>
      </c>
    </row>
    <row r="18" spans="1:9" ht="12.75">
      <c r="A18" s="50">
        <v>13</v>
      </c>
      <c r="B18" s="8">
        <v>91</v>
      </c>
      <c r="C18" s="7" t="s">
        <v>252</v>
      </c>
      <c r="D18" s="8" t="s">
        <v>4</v>
      </c>
      <c r="E18" s="25" t="s">
        <v>140</v>
      </c>
      <c r="F18" s="25" t="s">
        <v>253</v>
      </c>
      <c r="G18" s="8">
        <v>1969</v>
      </c>
      <c r="H18" s="14" t="s">
        <v>125</v>
      </c>
      <c r="I18" s="15">
        <v>0.041574074074074076</v>
      </c>
    </row>
    <row r="19" spans="1:9" ht="12.75">
      <c r="A19" s="50">
        <v>14</v>
      </c>
      <c r="B19" s="22">
        <v>18</v>
      </c>
      <c r="C19" s="7" t="s">
        <v>280</v>
      </c>
      <c r="D19" s="8" t="s">
        <v>4</v>
      </c>
      <c r="E19" s="25" t="s">
        <v>32</v>
      </c>
      <c r="F19" s="54" t="s">
        <v>281</v>
      </c>
      <c r="G19" s="8">
        <v>1973</v>
      </c>
      <c r="H19" s="14" t="s">
        <v>125</v>
      </c>
      <c r="I19" s="66">
        <v>0.03344907407407407</v>
      </c>
    </row>
    <row r="20" spans="1:9" ht="12.75">
      <c r="A20" s="45"/>
      <c r="B20" s="46"/>
      <c r="C20" s="45"/>
      <c r="D20" s="47"/>
      <c r="E20" s="47"/>
      <c r="F20" s="45"/>
      <c r="G20" s="47"/>
      <c r="H20" s="45"/>
      <c r="I20" s="45"/>
    </row>
    <row r="21" spans="1:9" s="1" customFormat="1" ht="12.75">
      <c r="A21" s="20" t="s">
        <v>21</v>
      </c>
      <c r="B21" s="52" t="s">
        <v>24</v>
      </c>
      <c r="C21" s="2" t="s">
        <v>0</v>
      </c>
      <c r="D21" s="2" t="s">
        <v>3</v>
      </c>
      <c r="E21" s="2"/>
      <c r="F21" s="2" t="s">
        <v>1</v>
      </c>
      <c r="G21" s="2" t="s">
        <v>2</v>
      </c>
      <c r="H21" s="2" t="s">
        <v>13</v>
      </c>
      <c r="I21" s="3" t="s">
        <v>14</v>
      </c>
    </row>
    <row r="22" spans="1:9" ht="12.75">
      <c r="A22" s="50">
        <v>1</v>
      </c>
      <c r="B22" s="8">
        <v>17</v>
      </c>
      <c r="C22" s="7" t="s">
        <v>92</v>
      </c>
      <c r="D22" s="8" t="s">
        <v>4</v>
      </c>
      <c r="E22" s="25" t="s">
        <v>32</v>
      </c>
      <c r="F22" s="25" t="s">
        <v>216</v>
      </c>
      <c r="G22" s="8">
        <v>1968</v>
      </c>
      <c r="H22" s="14" t="s">
        <v>124</v>
      </c>
      <c r="I22" s="15">
        <v>0.030474537037037036</v>
      </c>
    </row>
    <row r="23" spans="1:9" ht="12.75">
      <c r="A23" s="50">
        <v>2</v>
      </c>
      <c r="B23" s="8">
        <v>5</v>
      </c>
      <c r="C23" s="7" t="s">
        <v>94</v>
      </c>
      <c r="D23" s="8" t="s">
        <v>4</v>
      </c>
      <c r="E23" s="25" t="s">
        <v>8</v>
      </c>
      <c r="F23" s="25" t="s">
        <v>95</v>
      </c>
      <c r="G23" s="8">
        <v>1967</v>
      </c>
      <c r="H23" s="14" t="s">
        <v>124</v>
      </c>
      <c r="I23" s="15">
        <v>0.030636574074074076</v>
      </c>
    </row>
    <row r="24" spans="1:9" ht="12.75">
      <c r="A24" s="50">
        <v>3</v>
      </c>
      <c r="B24" s="8">
        <v>7</v>
      </c>
      <c r="C24" s="7" t="s">
        <v>71</v>
      </c>
      <c r="D24" s="8" t="s">
        <v>4</v>
      </c>
      <c r="E24" s="25" t="s">
        <v>46</v>
      </c>
      <c r="F24" s="25" t="s">
        <v>135</v>
      </c>
      <c r="G24" s="8">
        <v>1968</v>
      </c>
      <c r="H24" s="14" t="s">
        <v>124</v>
      </c>
      <c r="I24" s="15">
        <v>0.03128472222222222</v>
      </c>
    </row>
    <row r="25" spans="1:9" ht="12.75">
      <c r="A25" s="50">
        <v>4</v>
      </c>
      <c r="B25" s="8">
        <v>42</v>
      </c>
      <c r="C25" s="7" t="s">
        <v>102</v>
      </c>
      <c r="D25" s="8" t="s">
        <v>4</v>
      </c>
      <c r="E25" s="25" t="s">
        <v>103</v>
      </c>
      <c r="F25" s="25" t="s">
        <v>216</v>
      </c>
      <c r="G25" s="8">
        <v>1964</v>
      </c>
      <c r="H25" s="14" t="s">
        <v>124</v>
      </c>
      <c r="I25" s="15">
        <v>0.03280092592592593</v>
      </c>
    </row>
    <row r="26" spans="1:9" ht="12.75">
      <c r="A26" s="50">
        <v>5</v>
      </c>
      <c r="B26" s="8">
        <v>77</v>
      </c>
      <c r="C26" s="7" t="s">
        <v>72</v>
      </c>
      <c r="D26" s="8" t="s">
        <v>4</v>
      </c>
      <c r="E26" s="25" t="s">
        <v>66</v>
      </c>
      <c r="F26" s="25" t="s">
        <v>138</v>
      </c>
      <c r="G26" s="8">
        <v>1968</v>
      </c>
      <c r="H26" s="14" t="s">
        <v>124</v>
      </c>
      <c r="I26" s="15">
        <v>0.03295138888888889</v>
      </c>
    </row>
    <row r="27" spans="1:9" ht="12.75">
      <c r="A27" s="50">
        <v>6</v>
      </c>
      <c r="B27" s="8">
        <v>28</v>
      </c>
      <c r="C27" s="7" t="s">
        <v>96</v>
      </c>
      <c r="D27" s="8" t="s">
        <v>4</v>
      </c>
      <c r="E27" s="25" t="s">
        <v>97</v>
      </c>
      <c r="F27" s="25" t="s">
        <v>95</v>
      </c>
      <c r="G27" s="8">
        <v>1967</v>
      </c>
      <c r="H27" s="14" t="s">
        <v>124</v>
      </c>
      <c r="I27" s="15">
        <v>0.03422453703703703</v>
      </c>
    </row>
    <row r="28" spans="1:9" ht="12.75">
      <c r="A28" s="50">
        <v>7</v>
      </c>
      <c r="B28" s="8">
        <v>70</v>
      </c>
      <c r="C28" s="7" t="s">
        <v>217</v>
      </c>
      <c r="D28" s="8" t="s">
        <v>4</v>
      </c>
      <c r="E28" s="25" t="s">
        <v>218</v>
      </c>
      <c r="F28" s="25" t="s">
        <v>219</v>
      </c>
      <c r="G28" s="8">
        <v>1968</v>
      </c>
      <c r="H28" s="14" t="s">
        <v>124</v>
      </c>
      <c r="I28" s="15">
        <v>0.03425925925925926</v>
      </c>
    </row>
    <row r="29" spans="1:9" ht="12.75">
      <c r="A29" s="50">
        <v>8</v>
      </c>
      <c r="B29" s="8">
        <v>99</v>
      </c>
      <c r="C29" s="7" t="s">
        <v>73</v>
      </c>
      <c r="D29" s="8" t="s">
        <v>4</v>
      </c>
      <c r="E29" s="25" t="s">
        <v>32</v>
      </c>
      <c r="F29" s="25" t="s">
        <v>220</v>
      </c>
      <c r="G29" s="8">
        <v>1967</v>
      </c>
      <c r="H29" s="14" t="s">
        <v>124</v>
      </c>
      <c r="I29" s="15">
        <v>0.0343287037037037</v>
      </c>
    </row>
    <row r="30" spans="1:9" ht="12.75">
      <c r="A30" s="50">
        <v>9</v>
      </c>
      <c r="B30" s="22">
        <v>39</v>
      </c>
      <c r="C30" s="7" t="s">
        <v>221</v>
      </c>
      <c r="D30" s="8" t="s">
        <v>4</v>
      </c>
      <c r="E30" s="25" t="s">
        <v>54</v>
      </c>
      <c r="F30" s="25" t="s">
        <v>55</v>
      </c>
      <c r="G30" s="8">
        <v>1968</v>
      </c>
      <c r="H30" s="14" t="s">
        <v>124</v>
      </c>
      <c r="I30" s="15">
        <v>0.0347337962962963</v>
      </c>
    </row>
    <row r="31" spans="1:9" ht="12.75">
      <c r="A31" s="50">
        <v>10</v>
      </c>
      <c r="B31" s="8">
        <v>88</v>
      </c>
      <c r="C31" s="7" t="s">
        <v>83</v>
      </c>
      <c r="D31" s="8" t="s">
        <v>4</v>
      </c>
      <c r="E31" s="25" t="s">
        <v>84</v>
      </c>
      <c r="F31" s="25" t="s">
        <v>173</v>
      </c>
      <c r="G31" s="8">
        <v>1968</v>
      </c>
      <c r="H31" s="14" t="s">
        <v>124</v>
      </c>
      <c r="I31" s="15">
        <v>0.0350462962962963</v>
      </c>
    </row>
    <row r="32" spans="1:9" ht="12.75">
      <c r="A32" s="50">
        <v>11</v>
      </c>
      <c r="B32" s="8">
        <v>80</v>
      </c>
      <c r="C32" s="7" t="s">
        <v>223</v>
      </c>
      <c r="D32" s="8" t="s">
        <v>4</v>
      </c>
      <c r="E32" s="25" t="s">
        <v>167</v>
      </c>
      <c r="F32" s="25"/>
      <c r="G32" s="8">
        <v>1967</v>
      </c>
      <c r="H32" s="14" t="s">
        <v>124</v>
      </c>
      <c r="I32" s="15">
        <v>0.03577546296296296</v>
      </c>
    </row>
    <row r="33" spans="1:9" ht="12.75">
      <c r="A33" s="50">
        <v>12</v>
      </c>
      <c r="B33" s="8">
        <v>29</v>
      </c>
      <c r="C33" s="7" t="s">
        <v>81</v>
      </c>
      <c r="D33" s="8" t="s">
        <v>4</v>
      </c>
      <c r="E33" s="25" t="s">
        <v>54</v>
      </c>
      <c r="F33" s="25" t="s">
        <v>55</v>
      </c>
      <c r="G33" s="8">
        <v>1967</v>
      </c>
      <c r="H33" s="14" t="s">
        <v>124</v>
      </c>
      <c r="I33" s="15">
        <v>0.03622685185185185</v>
      </c>
    </row>
    <row r="34" spans="1:9" ht="12.75">
      <c r="A34" s="50">
        <v>13</v>
      </c>
      <c r="B34" s="8">
        <v>33</v>
      </c>
      <c r="C34" s="7" t="s">
        <v>74</v>
      </c>
      <c r="D34" s="8" t="s">
        <v>4</v>
      </c>
      <c r="E34" s="25" t="s">
        <v>5</v>
      </c>
      <c r="F34" s="25"/>
      <c r="G34" s="8">
        <v>1964</v>
      </c>
      <c r="H34" s="14" t="s">
        <v>124</v>
      </c>
      <c r="I34" s="15">
        <v>0.036631944444444446</v>
      </c>
    </row>
    <row r="35" spans="1:9" ht="12.75">
      <c r="A35" s="50">
        <v>14</v>
      </c>
      <c r="B35" s="8">
        <v>108</v>
      </c>
      <c r="C35" s="7" t="s">
        <v>101</v>
      </c>
      <c r="D35" s="8" t="s">
        <v>4</v>
      </c>
      <c r="E35" s="25" t="s">
        <v>8</v>
      </c>
      <c r="F35" s="25"/>
      <c r="G35" s="8">
        <v>1966</v>
      </c>
      <c r="H35" s="14" t="s">
        <v>124</v>
      </c>
      <c r="I35" s="15">
        <v>0.03670138888888889</v>
      </c>
    </row>
    <row r="36" spans="1:9" ht="12.75">
      <c r="A36" s="50">
        <v>15</v>
      </c>
      <c r="B36" s="8">
        <v>45</v>
      </c>
      <c r="C36" s="7" t="s">
        <v>230</v>
      </c>
      <c r="D36" s="8" t="s">
        <v>4</v>
      </c>
      <c r="E36" s="25" t="s">
        <v>231</v>
      </c>
      <c r="F36" s="25"/>
      <c r="G36" s="8">
        <v>1966</v>
      </c>
      <c r="H36" s="14" t="s">
        <v>124</v>
      </c>
      <c r="I36" s="15">
        <v>0.036898148148148145</v>
      </c>
    </row>
    <row r="37" spans="1:9" ht="12.75">
      <c r="A37" s="50">
        <v>16</v>
      </c>
      <c r="B37" s="8">
        <v>63</v>
      </c>
      <c r="C37" s="7" t="s">
        <v>175</v>
      </c>
      <c r="D37" s="8" t="s">
        <v>4</v>
      </c>
      <c r="E37" s="25" t="s">
        <v>8</v>
      </c>
      <c r="F37" s="25"/>
      <c r="G37" s="8">
        <v>1965</v>
      </c>
      <c r="H37" s="14" t="s">
        <v>124</v>
      </c>
      <c r="I37" s="15">
        <v>0.03787037037037037</v>
      </c>
    </row>
    <row r="38" spans="1:9" ht="12.75">
      <c r="A38" s="50">
        <v>17</v>
      </c>
      <c r="B38" s="8">
        <v>123</v>
      </c>
      <c r="C38" s="7" t="s">
        <v>151</v>
      </c>
      <c r="D38" s="8" t="s">
        <v>4</v>
      </c>
      <c r="E38" s="25" t="s">
        <v>152</v>
      </c>
      <c r="F38" s="25"/>
      <c r="G38" s="8">
        <v>1967</v>
      </c>
      <c r="H38" s="14" t="s">
        <v>124</v>
      </c>
      <c r="I38" s="15">
        <v>0.038252314814814815</v>
      </c>
    </row>
    <row r="39" spans="1:9" ht="12.75">
      <c r="A39" s="50">
        <v>18</v>
      </c>
      <c r="B39" s="8">
        <v>98</v>
      </c>
      <c r="C39" s="7" t="s">
        <v>143</v>
      </c>
      <c r="D39" s="8" t="s">
        <v>4</v>
      </c>
      <c r="E39" s="25" t="s">
        <v>32</v>
      </c>
      <c r="F39" s="25" t="s">
        <v>237</v>
      </c>
      <c r="G39" s="8">
        <v>1967</v>
      </c>
      <c r="H39" s="14" t="s">
        <v>124</v>
      </c>
      <c r="I39" s="15">
        <v>0.038657407407407404</v>
      </c>
    </row>
    <row r="40" spans="1:9" ht="12.75">
      <c r="A40" s="50">
        <v>19</v>
      </c>
      <c r="B40" s="8">
        <v>97</v>
      </c>
      <c r="C40" s="7" t="s">
        <v>104</v>
      </c>
      <c r="D40" s="8" t="s">
        <v>4</v>
      </c>
      <c r="E40" s="25" t="s">
        <v>77</v>
      </c>
      <c r="F40" s="25" t="s">
        <v>107</v>
      </c>
      <c r="G40" s="8">
        <v>1965</v>
      </c>
      <c r="H40" s="14" t="s">
        <v>124</v>
      </c>
      <c r="I40" s="15">
        <v>0.03940972222222222</v>
      </c>
    </row>
    <row r="41" spans="1:9" ht="12.75">
      <c r="A41" s="50">
        <v>20</v>
      </c>
      <c r="B41" s="8">
        <v>116</v>
      </c>
      <c r="C41" s="7" t="s">
        <v>68</v>
      </c>
      <c r="D41" s="8" t="s">
        <v>4</v>
      </c>
      <c r="E41" s="25" t="s">
        <v>8</v>
      </c>
      <c r="F41" s="25"/>
      <c r="G41" s="8">
        <v>1967</v>
      </c>
      <c r="H41" s="14" t="s">
        <v>124</v>
      </c>
      <c r="I41" s="15">
        <v>0.03958333333333333</v>
      </c>
    </row>
    <row r="42" spans="1:9" ht="12.75">
      <c r="A42" s="50">
        <v>21</v>
      </c>
      <c r="B42" s="8">
        <v>38</v>
      </c>
      <c r="C42" s="7" t="s">
        <v>68</v>
      </c>
      <c r="D42" s="8" t="s">
        <v>4</v>
      </c>
      <c r="E42" s="25" t="s">
        <v>54</v>
      </c>
      <c r="F42" s="25" t="s">
        <v>55</v>
      </c>
      <c r="G42" s="8">
        <v>1966</v>
      </c>
      <c r="H42" s="14" t="s">
        <v>124</v>
      </c>
      <c r="I42" s="15">
        <v>0.03993055555555556</v>
      </c>
    </row>
    <row r="43" spans="1:9" ht="12.75">
      <c r="A43" s="50">
        <v>22</v>
      </c>
      <c r="B43" s="8">
        <v>114</v>
      </c>
      <c r="C43" s="7" t="s">
        <v>246</v>
      </c>
      <c r="D43" s="8" t="s">
        <v>4</v>
      </c>
      <c r="E43" s="25" t="s">
        <v>247</v>
      </c>
      <c r="F43" s="25" t="s">
        <v>248</v>
      </c>
      <c r="G43" s="8">
        <v>1966</v>
      </c>
      <c r="H43" s="14" t="s">
        <v>124</v>
      </c>
      <c r="I43" s="15">
        <v>0.041041666666666664</v>
      </c>
    </row>
    <row r="44" spans="1:9" ht="12.75">
      <c r="A44" s="50">
        <v>23</v>
      </c>
      <c r="B44" s="22">
        <v>2</v>
      </c>
      <c r="C44" s="7" t="s">
        <v>251</v>
      </c>
      <c r="D44" s="8" t="s">
        <v>4</v>
      </c>
      <c r="E44" s="25" t="s">
        <v>8</v>
      </c>
      <c r="F44" s="25" t="s">
        <v>95</v>
      </c>
      <c r="G44" s="8">
        <v>1968</v>
      </c>
      <c r="H44" s="14" t="s">
        <v>124</v>
      </c>
      <c r="I44" s="15">
        <v>0.0415162037037037</v>
      </c>
    </row>
    <row r="45" spans="1:9" ht="12.75">
      <c r="A45" s="50">
        <v>24</v>
      </c>
      <c r="B45" s="22">
        <v>31</v>
      </c>
      <c r="C45" s="7" t="s">
        <v>258</v>
      </c>
      <c r="D45" s="8" t="s">
        <v>4</v>
      </c>
      <c r="E45" s="25" t="s">
        <v>8</v>
      </c>
      <c r="F45" s="25"/>
      <c r="G45" s="8">
        <v>1966</v>
      </c>
      <c r="H45" s="14" t="s">
        <v>124</v>
      </c>
      <c r="I45" s="15">
        <v>0.04303240740740741</v>
      </c>
    </row>
    <row r="46" spans="1:9" ht="12.75">
      <c r="A46" s="50">
        <v>25</v>
      </c>
      <c r="B46" s="22">
        <v>4</v>
      </c>
      <c r="C46" s="7" t="s">
        <v>87</v>
      </c>
      <c r="D46" s="8" t="s">
        <v>4</v>
      </c>
      <c r="E46" s="25" t="s">
        <v>88</v>
      </c>
      <c r="F46" s="25" t="s">
        <v>159</v>
      </c>
      <c r="G46" s="8">
        <v>1966</v>
      </c>
      <c r="H46" s="14" t="s">
        <v>124</v>
      </c>
      <c r="I46" s="15">
        <v>0.044259259259259255</v>
      </c>
    </row>
    <row r="47" spans="1:9" ht="12.75">
      <c r="A47" s="50">
        <v>26</v>
      </c>
      <c r="B47" s="22">
        <v>113</v>
      </c>
      <c r="C47" s="7" t="s">
        <v>177</v>
      </c>
      <c r="D47" s="8" t="s">
        <v>4</v>
      </c>
      <c r="E47" s="25" t="s">
        <v>8</v>
      </c>
      <c r="F47" s="25"/>
      <c r="G47" s="8">
        <v>1967</v>
      </c>
      <c r="H47" s="14" t="s">
        <v>124</v>
      </c>
      <c r="I47" s="15">
        <v>0.04732638888888888</v>
      </c>
    </row>
    <row r="48" spans="1:9" ht="12.75">
      <c r="A48" s="45"/>
      <c r="B48" s="46"/>
      <c r="C48" s="45"/>
      <c r="D48" s="47"/>
      <c r="E48" s="47"/>
      <c r="F48" s="45"/>
      <c r="G48" s="47"/>
      <c r="H48" s="45"/>
      <c r="I48" s="45"/>
    </row>
    <row r="49" spans="1:9" s="1" customFormat="1" ht="12.75">
      <c r="A49" s="20" t="s">
        <v>21</v>
      </c>
      <c r="B49" s="52" t="s">
        <v>24</v>
      </c>
      <c r="C49" s="2" t="s">
        <v>0</v>
      </c>
      <c r="D49" s="2" t="s">
        <v>3</v>
      </c>
      <c r="E49" s="2"/>
      <c r="F49" s="2" t="s">
        <v>1</v>
      </c>
      <c r="G49" s="2" t="s">
        <v>2</v>
      </c>
      <c r="H49" s="2" t="s">
        <v>13</v>
      </c>
      <c r="I49" s="3" t="s">
        <v>14</v>
      </c>
    </row>
    <row r="50" spans="1:9" ht="12.75">
      <c r="A50" s="50">
        <v>1</v>
      </c>
      <c r="B50" s="8">
        <v>111</v>
      </c>
      <c r="C50" s="7" t="s">
        <v>105</v>
      </c>
      <c r="D50" s="8" t="s">
        <v>4</v>
      </c>
      <c r="E50" s="25" t="s">
        <v>5</v>
      </c>
      <c r="F50" s="25" t="s">
        <v>178</v>
      </c>
      <c r="G50" s="8">
        <v>1962</v>
      </c>
      <c r="H50" s="14" t="s">
        <v>123</v>
      </c>
      <c r="I50" s="15">
        <v>0.034444444444444444</v>
      </c>
    </row>
    <row r="51" spans="1:9" ht="12.75">
      <c r="A51" s="50">
        <v>2</v>
      </c>
      <c r="B51" s="8">
        <v>62</v>
      </c>
      <c r="C51" s="7" t="s">
        <v>63</v>
      </c>
      <c r="D51" s="8" t="s">
        <v>4</v>
      </c>
      <c r="E51" s="25" t="s">
        <v>42</v>
      </c>
      <c r="F51" s="25" t="s">
        <v>64</v>
      </c>
      <c r="G51" s="8">
        <v>1959</v>
      </c>
      <c r="H51" s="14" t="s">
        <v>123</v>
      </c>
      <c r="I51" s="15">
        <v>0.03497685185185185</v>
      </c>
    </row>
    <row r="52" spans="1:9" ht="12.75">
      <c r="A52" s="50">
        <v>3</v>
      </c>
      <c r="B52" s="8">
        <v>36</v>
      </c>
      <c r="C52" s="7" t="s">
        <v>141</v>
      </c>
      <c r="D52" s="8" t="s">
        <v>4</v>
      </c>
      <c r="E52" s="25" t="s">
        <v>140</v>
      </c>
      <c r="F52" s="25" t="s">
        <v>253</v>
      </c>
      <c r="G52" s="8">
        <v>1962</v>
      </c>
      <c r="H52" s="14" t="s">
        <v>123</v>
      </c>
      <c r="I52" s="15">
        <v>0.036770833333333336</v>
      </c>
    </row>
    <row r="53" spans="1:9" ht="12.75">
      <c r="A53" s="50">
        <v>4</v>
      </c>
      <c r="B53" s="22">
        <v>109</v>
      </c>
      <c r="C53" s="7" t="s">
        <v>232</v>
      </c>
      <c r="D53" s="8" t="s">
        <v>4</v>
      </c>
      <c r="E53" s="25" t="s">
        <v>233</v>
      </c>
      <c r="F53" s="25" t="s">
        <v>234</v>
      </c>
      <c r="G53" s="8">
        <v>1961</v>
      </c>
      <c r="H53" s="14" t="s">
        <v>123</v>
      </c>
      <c r="I53" s="15">
        <v>0.03697916666666667</v>
      </c>
    </row>
    <row r="54" spans="1:9" ht="12.75">
      <c r="A54" s="50">
        <v>5</v>
      </c>
      <c r="B54" s="8">
        <v>64</v>
      </c>
      <c r="C54" s="7" t="s">
        <v>142</v>
      </c>
      <c r="D54" s="8" t="s">
        <v>4</v>
      </c>
      <c r="E54" s="25" t="s">
        <v>8</v>
      </c>
      <c r="F54" s="25"/>
      <c r="G54" s="8">
        <v>1963</v>
      </c>
      <c r="H54" s="14" t="s">
        <v>123</v>
      </c>
      <c r="I54" s="15">
        <v>0.03719907407407407</v>
      </c>
    </row>
    <row r="55" spans="1:9" ht="12.75">
      <c r="A55" s="50">
        <v>6</v>
      </c>
      <c r="B55" s="8">
        <v>26</v>
      </c>
      <c r="C55" s="7" t="s">
        <v>78</v>
      </c>
      <c r="D55" s="8" t="s">
        <v>4</v>
      </c>
      <c r="E55" s="25" t="s">
        <v>42</v>
      </c>
      <c r="F55" s="25" t="s">
        <v>69</v>
      </c>
      <c r="G55" s="8">
        <v>1963</v>
      </c>
      <c r="H55" s="14" t="s">
        <v>123</v>
      </c>
      <c r="I55" s="15">
        <v>0.03804398148148148</v>
      </c>
    </row>
    <row r="56" spans="1:9" ht="12.75">
      <c r="A56" s="50">
        <v>7</v>
      </c>
      <c r="B56" s="22">
        <v>94</v>
      </c>
      <c r="C56" s="7" t="s">
        <v>179</v>
      </c>
      <c r="D56" s="8" t="s">
        <v>4</v>
      </c>
      <c r="E56" s="25" t="s">
        <v>77</v>
      </c>
      <c r="F56" s="25" t="s">
        <v>107</v>
      </c>
      <c r="G56" s="8">
        <v>1962</v>
      </c>
      <c r="H56" s="14" t="s">
        <v>123</v>
      </c>
      <c r="I56" s="15">
        <v>0.038738425925925926</v>
      </c>
    </row>
    <row r="57" spans="1:9" ht="12.75">
      <c r="A57" s="50">
        <v>8</v>
      </c>
      <c r="B57" s="8">
        <v>73</v>
      </c>
      <c r="C57" s="7" t="s">
        <v>238</v>
      </c>
      <c r="D57" s="8" t="s">
        <v>4</v>
      </c>
      <c r="E57" s="25" t="s">
        <v>239</v>
      </c>
      <c r="F57" s="25" t="s">
        <v>240</v>
      </c>
      <c r="G57" s="8">
        <v>1961</v>
      </c>
      <c r="H57" s="14" t="s">
        <v>123</v>
      </c>
      <c r="I57" s="15">
        <v>0.038831018518518515</v>
      </c>
    </row>
    <row r="58" spans="1:9" ht="12.75">
      <c r="A58" s="50">
        <v>9</v>
      </c>
      <c r="B58" s="8">
        <v>96</v>
      </c>
      <c r="C58" s="7" t="s">
        <v>76</v>
      </c>
      <c r="D58" s="8" t="s">
        <v>4</v>
      </c>
      <c r="E58" s="25" t="s">
        <v>77</v>
      </c>
      <c r="F58" s="25" t="s">
        <v>107</v>
      </c>
      <c r="G58" s="8">
        <v>1959</v>
      </c>
      <c r="H58" s="14" t="s">
        <v>123</v>
      </c>
      <c r="I58" s="15">
        <v>0.038981481481481485</v>
      </c>
    </row>
    <row r="59" spans="1:9" ht="12.75">
      <c r="A59" s="50">
        <v>10</v>
      </c>
      <c r="B59" s="22">
        <v>125</v>
      </c>
      <c r="C59" s="7" t="s">
        <v>57</v>
      </c>
      <c r="D59" s="8" t="s">
        <v>4</v>
      </c>
      <c r="E59" s="25" t="s">
        <v>8</v>
      </c>
      <c r="F59" s="25"/>
      <c r="G59" s="8">
        <v>1963</v>
      </c>
      <c r="H59" s="14" t="s">
        <v>123</v>
      </c>
      <c r="I59" s="15">
        <v>0.04</v>
      </c>
    </row>
    <row r="60" spans="1:9" ht="12.75">
      <c r="A60" s="50">
        <v>11</v>
      </c>
      <c r="B60" s="8">
        <v>120</v>
      </c>
      <c r="C60" s="7" t="s">
        <v>155</v>
      </c>
      <c r="D60" s="8" t="s">
        <v>4</v>
      </c>
      <c r="E60" s="25" t="s">
        <v>8</v>
      </c>
      <c r="F60" s="25" t="s">
        <v>75</v>
      </c>
      <c r="G60" s="8">
        <v>1962</v>
      </c>
      <c r="H60" s="14" t="s">
        <v>123</v>
      </c>
      <c r="I60" s="15">
        <v>0.04056712962962963</v>
      </c>
    </row>
    <row r="61" spans="1:9" ht="12.75">
      <c r="A61" s="50">
        <v>12</v>
      </c>
      <c r="B61" s="8">
        <v>90</v>
      </c>
      <c r="C61" s="7" t="s">
        <v>242</v>
      </c>
      <c r="D61" s="8" t="s">
        <v>4</v>
      </c>
      <c r="E61" s="25" t="s">
        <v>8</v>
      </c>
      <c r="F61" s="25"/>
      <c r="G61" s="8">
        <v>1962</v>
      </c>
      <c r="H61" s="14" t="s">
        <v>123</v>
      </c>
      <c r="I61" s="15">
        <v>0.040729166666666664</v>
      </c>
    </row>
    <row r="62" spans="1:9" ht="12.75">
      <c r="A62" s="50">
        <v>13</v>
      </c>
      <c r="B62" s="22">
        <v>51</v>
      </c>
      <c r="C62" s="7" t="s">
        <v>257</v>
      </c>
      <c r="D62" s="8" t="s">
        <v>4</v>
      </c>
      <c r="E62" s="25" t="s">
        <v>49</v>
      </c>
      <c r="F62" s="25"/>
      <c r="G62" s="8">
        <v>1963</v>
      </c>
      <c r="H62" s="14" t="s">
        <v>123</v>
      </c>
      <c r="I62" s="15">
        <v>0.042743055555555555</v>
      </c>
    </row>
    <row r="63" spans="1:9" ht="12.75">
      <c r="A63" s="50">
        <v>14</v>
      </c>
      <c r="B63" s="8">
        <v>124</v>
      </c>
      <c r="C63" s="7" t="s">
        <v>174</v>
      </c>
      <c r="D63" s="8" t="s">
        <v>4</v>
      </c>
      <c r="E63" s="25" t="s">
        <v>8</v>
      </c>
      <c r="F63" s="25"/>
      <c r="G63" s="8">
        <v>1963</v>
      </c>
      <c r="H63" s="14" t="s">
        <v>123</v>
      </c>
      <c r="I63" s="15">
        <v>0.044328703703703703</v>
      </c>
    </row>
    <row r="64" spans="1:9" ht="12.75">
      <c r="A64" s="50">
        <v>15</v>
      </c>
      <c r="B64" s="22">
        <v>87</v>
      </c>
      <c r="C64" s="7" t="s">
        <v>67</v>
      </c>
      <c r="D64" s="8" t="s">
        <v>4</v>
      </c>
      <c r="E64" s="25" t="s">
        <v>45</v>
      </c>
      <c r="F64" s="25"/>
      <c r="G64" s="8">
        <v>1962</v>
      </c>
      <c r="H64" s="14" t="s">
        <v>123</v>
      </c>
      <c r="I64" s="15">
        <v>0.0449074074074074</v>
      </c>
    </row>
    <row r="65" spans="1:9" ht="12.75">
      <c r="A65" s="50">
        <v>16</v>
      </c>
      <c r="B65" s="8">
        <v>15</v>
      </c>
      <c r="C65" s="7" t="s">
        <v>106</v>
      </c>
      <c r="D65" s="8" t="s">
        <v>4</v>
      </c>
      <c r="E65" s="25" t="s">
        <v>100</v>
      </c>
      <c r="F65" s="25" t="s">
        <v>176</v>
      </c>
      <c r="G65" s="8">
        <v>1963</v>
      </c>
      <c r="H65" s="14" t="s">
        <v>123</v>
      </c>
      <c r="I65" s="15">
        <v>0.04570601851851852</v>
      </c>
    </row>
    <row r="66" spans="1:9" ht="12.75">
      <c r="A66" s="50">
        <v>17</v>
      </c>
      <c r="B66" s="22">
        <v>46</v>
      </c>
      <c r="C66" s="7" t="s">
        <v>182</v>
      </c>
      <c r="D66" s="8" t="s">
        <v>4</v>
      </c>
      <c r="E66" s="25" t="s">
        <v>8</v>
      </c>
      <c r="F66" s="25" t="s">
        <v>248</v>
      </c>
      <c r="G66" s="8">
        <v>1961</v>
      </c>
      <c r="H66" s="14" t="s">
        <v>123</v>
      </c>
      <c r="I66" s="15">
        <v>0.04612268518518519</v>
      </c>
    </row>
    <row r="67" spans="1:9" ht="12.75">
      <c r="A67" s="50">
        <v>18</v>
      </c>
      <c r="B67" s="8">
        <v>67</v>
      </c>
      <c r="C67" s="7" t="s">
        <v>269</v>
      </c>
      <c r="D67" s="8" t="s">
        <v>4</v>
      </c>
      <c r="E67" s="25" t="s">
        <v>270</v>
      </c>
      <c r="F67" s="25" t="s">
        <v>271</v>
      </c>
      <c r="G67" s="8">
        <v>1959</v>
      </c>
      <c r="H67" s="14" t="s">
        <v>123</v>
      </c>
      <c r="I67" s="15">
        <v>0.04693287037037037</v>
      </c>
    </row>
    <row r="68" spans="1:9" ht="12.75">
      <c r="A68" s="50">
        <v>19</v>
      </c>
      <c r="B68" s="8">
        <v>101</v>
      </c>
      <c r="C68" s="7" t="s">
        <v>272</v>
      </c>
      <c r="D68" s="8" t="s">
        <v>4</v>
      </c>
      <c r="E68" s="25" t="s">
        <v>196</v>
      </c>
      <c r="F68" s="25"/>
      <c r="G68" s="8">
        <v>1959</v>
      </c>
      <c r="H68" s="14" t="s">
        <v>123</v>
      </c>
      <c r="I68" s="15">
        <v>0.05026620370370371</v>
      </c>
    </row>
    <row r="69" spans="1:9" ht="12.75">
      <c r="A69" s="50">
        <v>20</v>
      </c>
      <c r="B69" s="22">
        <v>53</v>
      </c>
      <c r="C69" s="7" t="s">
        <v>9</v>
      </c>
      <c r="D69" s="8" t="s">
        <v>4</v>
      </c>
      <c r="E69" s="25" t="s">
        <v>8</v>
      </c>
      <c r="F69" s="25" t="s">
        <v>279</v>
      </c>
      <c r="G69" s="8">
        <v>1962</v>
      </c>
      <c r="H69" s="14" t="s">
        <v>123</v>
      </c>
      <c r="I69" s="15">
        <v>0.06556712962962963</v>
      </c>
    </row>
    <row r="70" spans="1:9" ht="12.75">
      <c r="A70" s="50">
        <v>21</v>
      </c>
      <c r="B70" s="22">
        <v>6</v>
      </c>
      <c r="C70" s="7" t="s">
        <v>50</v>
      </c>
      <c r="D70" s="8" t="s">
        <v>4</v>
      </c>
      <c r="E70" s="25" t="s">
        <v>7</v>
      </c>
      <c r="F70" s="54"/>
      <c r="G70" s="8">
        <v>1959</v>
      </c>
      <c r="H70" s="14" t="s">
        <v>123</v>
      </c>
      <c r="I70" s="49" t="s">
        <v>282</v>
      </c>
    </row>
    <row r="71" spans="1:9" ht="12.75">
      <c r="A71" s="45"/>
      <c r="B71" s="46"/>
      <c r="C71" s="45"/>
      <c r="D71" s="47"/>
      <c r="E71" s="47"/>
      <c r="F71" s="45"/>
      <c r="G71" s="47"/>
      <c r="H71" s="45"/>
      <c r="I71" s="45"/>
    </row>
    <row r="72" spans="1:9" s="1" customFormat="1" ht="12.75">
      <c r="A72" s="20" t="s">
        <v>21</v>
      </c>
      <c r="B72" s="52" t="s">
        <v>24</v>
      </c>
      <c r="C72" s="2" t="s">
        <v>0</v>
      </c>
      <c r="D72" s="2" t="s">
        <v>3</v>
      </c>
      <c r="E72" s="2"/>
      <c r="F72" s="2" t="s">
        <v>1</v>
      </c>
      <c r="G72" s="2" t="s">
        <v>2</v>
      </c>
      <c r="H72" s="2" t="s">
        <v>13</v>
      </c>
      <c r="I72" s="3" t="s">
        <v>14</v>
      </c>
    </row>
    <row r="73" spans="1:9" ht="12.75">
      <c r="A73" s="50">
        <v>1</v>
      </c>
      <c r="B73" s="8">
        <v>40</v>
      </c>
      <c r="C73" s="7" t="s">
        <v>62</v>
      </c>
      <c r="D73" s="8" t="s">
        <v>4</v>
      </c>
      <c r="E73" s="25" t="s">
        <v>54</v>
      </c>
      <c r="F73" s="25" t="s">
        <v>55</v>
      </c>
      <c r="G73" s="8">
        <v>1957</v>
      </c>
      <c r="H73" s="14" t="s">
        <v>122</v>
      </c>
      <c r="I73" s="15">
        <v>0.0330787037037037</v>
      </c>
    </row>
    <row r="74" spans="1:9" ht="12.75">
      <c r="A74" s="50">
        <v>2</v>
      </c>
      <c r="B74" s="8">
        <v>58</v>
      </c>
      <c r="C74" s="7" t="s">
        <v>26</v>
      </c>
      <c r="D74" s="8" t="s">
        <v>4</v>
      </c>
      <c r="E74" s="25" t="s">
        <v>5</v>
      </c>
      <c r="F74" s="25" t="s">
        <v>189</v>
      </c>
      <c r="G74" s="8">
        <v>1957</v>
      </c>
      <c r="H74" s="14" t="s">
        <v>122</v>
      </c>
      <c r="I74" s="15">
        <v>0.03429398148148148</v>
      </c>
    </row>
    <row r="75" spans="1:9" ht="12.75">
      <c r="A75" s="50">
        <v>3</v>
      </c>
      <c r="B75" s="8">
        <v>25</v>
      </c>
      <c r="C75" s="7" t="s">
        <v>31</v>
      </c>
      <c r="D75" s="8" t="s">
        <v>4</v>
      </c>
      <c r="E75" s="25" t="s">
        <v>42</v>
      </c>
      <c r="F75" s="25" t="s">
        <v>256</v>
      </c>
      <c r="G75" s="8">
        <v>1958</v>
      </c>
      <c r="H75" s="14" t="s">
        <v>122</v>
      </c>
      <c r="I75" s="15">
        <v>0.03616898148148148</v>
      </c>
    </row>
    <row r="76" spans="1:9" ht="12.75">
      <c r="A76" s="50">
        <v>4</v>
      </c>
      <c r="B76" s="8">
        <v>47</v>
      </c>
      <c r="C76" s="7" t="s">
        <v>147</v>
      </c>
      <c r="D76" s="8" t="s">
        <v>4</v>
      </c>
      <c r="E76" s="25" t="s">
        <v>183</v>
      </c>
      <c r="F76" s="25" t="s">
        <v>184</v>
      </c>
      <c r="G76" s="8">
        <v>1956</v>
      </c>
      <c r="H76" s="14" t="s">
        <v>122</v>
      </c>
      <c r="I76" s="15">
        <v>0.03657407407407407</v>
      </c>
    </row>
    <row r="77" spans="1:9" ht="12.75">
      <c r="A77" s="50">
        <v>5</v>
      </c>
      <c r="B77" s="8">
        <v>16</v>
      </c>
      <c r="C77" s="7" t="s">
        <v>82</v>
      </c>
      <c r="D77" s="8" t="s">
        <v>4</v>
      </c>
      <c r="E77" s="25" t="s">
        <v>46</v>
      </c>
      <c r="F77" s="25" t="s">
        <v>108</v>
      </c>
      <c r="G77" s="8">
        <v>1956</v>
      </c>
      <c r="H77" s="14" t="s">
        <v>122</v>
      </c>
      <c r="I77" s="15">
        <v>0.03891203703703704</v>
      </c>
    </row>
    <row r="78" spans="1:9" ht="12.75">
      <c r="A78" s="50">
        <v>6</v>
      </c>
      <c r="B78" s="22">
        <v>21</v>
      </c>
      <c r="C78" s="7" t="s">
        <v>80</v>
      </c>
      <c r="D78" s="4" t="s">
        <v>4</v>
      </c>
      <c r="E78" s="24" t="s">
        <v>46</v>
      </c>
      <c r="F78" s="24" t="s">
        <v>108</v>
      </c>
      <c r="G78" s="4">
        <v>1955</v>
      </c>
      <c r="H78" s="14" t="s">
        <v>122</v>
      </c>
      <c r="I78" s="15">
        <v>0.04113425925925926</v>
      </c>
    </row>
    <row r="79" spans="1:9" ht="12.75">
      <c r="A79" s="50">
        <v>7</v>
      </c>
      <c r="B79" s="8">
        <v>121</v>
      </c>
      <c r="C79" s="7" t="s">
        <v>250</v>
      </c>
      <c r="D79" s="8" t="s">
        <v>4</v>
      </c>
      <c r="E79" s="25" t="s">
        <v>7</v>
      </c>
      <c r="F79" s="25"/>
      <c r="G79" s="8">
        <v>1957</v>
      </c>
      <c r="H79" s="14" t="s">
        <v>122</v>
      </c>
      <c r="I79" s="15">
        <v>0.04134259259259259</v>
      </c>
    </row>
    <row r="80" spans="1:9" ht="12.75">
      <c r="A80" s="50">
        <v>8</v>
      </c>
      <c r="B80" s="8">
        <v>86</v>
      </c>
      <c r="C80" s="7" t="s">
        <v>44</v>
      </c>
      <c r="D80" s="8" t="s">
        <v>4</v>
      </c>
      <c r="E80" s="25" t="s">
        <v>45</v>
      </c>
      <c r="F80" s="25" t="s">
        <v>172</v>
      </c>
      <c r="G80" s="8">
        <v>1956</v>
      </c>
      <c r="H80" s="14" t="s">
        <v>122</v>
      </c>
      <c r="I80" s="15">
        <v>0.04370370370370371</v>
      </c>
    </row>
    <row r="81" spans="1:9" ht="12.75">
      <c r="A81" s="50">
        <v>9</v>
      </c>
      <c r="B81" s="22">
        <v>82</v>
      </c>
      <c r="C81" s="7" t="s">
        <v>163</v>
      </c>
      <c r="D81" s="8" t="s">
        <v>4</v>
      </c>
      <c r="E81" s="25" t="s">
        <v>8</v>
      </c>
      <c r="F81" s="25" t="s">
        <v>268</v>
      </c>
      <c r="G81" s="8">
        <v>1955</v>
      </c>
      <c r="H81" s="14" t="s">
        <v>122</v>
      </c>
      <c r="I81" s="15">
        <v>0.04587962962962963</v>
      </c>
    </row>
    <row r="82" spans="1:9" ht="12.75">
      <c r="A82" s="50">
        <v>10</v>
      </c>
      <c r="B82" s="8">
        <v>103</v>
      </c>
      <c r="C82" s="7" t="s">
        <v>180</v>
      </c>
      <c r="D82" s="8" t="s">
        <v>4</v>
      </c>
      <c r="E82" s="25" t="s">
        <v>181</v>
      </c>
      <c r="F82" s="25"/>
      <c r="G82" s="8">
        <v>1958</v>
      </c>
      <c r="H82" s="14" t="s">
        <v>122</v>
      </c>
      <c r="I82" s="15">
        <v>0.047418981481481486</v>
      </c>
    </row>
    <row r="83" spans="1:9" ht="12.75">
      <c r="A83" s="50">
        <v>11</v>
      </c>
      <c r="B83" s="22">
        <v>1</v>
      </c>
      <c r="C83" s="7" t="s">
        <v>162</v>
      </c>
      <c r="D83" s="8" t="s">
        <v>4</v>
      </c>
      <c r="E83" s="25" t="s">
        <v>8</v>
      </c>
      <c r="F83" s="25"/>
      <c r="G83" s="8">
        <v>1955</v>
      </c>
      <c r="H83" s="14" t="s">
        <v>122</v>
      </c>
      <c r="I83" s="15">
        <v>0.04863425925925926</v>
      </c>
    </row>
    <row r="84" spans="1:9" ht="12.75">
      <c r="A84" s="45"/>
      <c r="B84" s="46"/>
      <c r="C84" s="45"/>
      <c r="D84" s="47"/>
      <c r="E84" s="47"/>
      <c r="F84" s="45"/>
      <c r="G84" s="47"/>
      <c r="H84" s="45"/>
      <c r="I84" s="45"/>
    </row>
    <row r="85" spans="1:9" s="1" customFormat="1" ht="12.75">
      <c r="A85" s="20" t="s">
        <v>21</v>
      </c>
      <c r="B85" s="52" t="s">
        <v>24</v>
      </c>
      <c r="C85" s="2" t="s">
        <v>0</v>
      </c>
      <c r="D85" s="2" t="s">
        <v>3</v>
      </c>
      <c r="E85" s="2"/>
      <c r="F85" s="2" t="s">
        <v>1</v>
      </c>
      <c r="G85" s="2" t="s">
        <v>2</v>
      </c>
      <c r="H85" s="2" t="s">
        <v>13</v>
      </c>
      <c r="I85" s="3" t="s">
        <v>14</v>
      </c>
    </row>
    <row r="86" spans="1:9" ht="12.75">
      <c r="A86" s="50">
        <v>1</v>
      </c>
      <c r="B86" s="8">
        <v>52</v>
      </c>
      <c r="C86" s="7" t="s">
        <v>25</v>
      </c>
      <c r="D86" s="8" t="s">
        <v>4</v>
      </c>
      <c r="E86" s="25" t="s">
        <v>8</v>
      </c>
      <c r="F86" s="25" t="s">
        <v>185</v>
      </c>
      <c r="G86" s="8">
        <v>1952</v>
      </c>
      <c r="H86" s="14" t="s">
        <v>121</v>
      </c>
      <c r="I86" s="15">
        <v>0.03633101851851852</v>
      </c>
    </row>
    <row r="87" spans="1:9" ht="12.75">
      <c r="A87" s="50">
        <v>2</v>
      </c>
      <c r="B87" s="8">
        <v>50</v>
      </c>
      <c r="C87" s="7" t="s">
        <v>6</v>
      </c>
      <c r="D87" s="8" t="s">
        <v>4</v>
      </c>
      <c r="E87" s="25" t="s">
        <v>5</v>
      </c>
      <c r="F87" s="25" t="s">
        <v>149</v>
      </c>
      <c r="G87" s="8">
        <v>1950</v>
      </c>
      <c r="H87" s="14" t="s">
        <v>121</v>
      </c>
      <c r="I87" s="15">
        <v>0.03761574074074074</v>
      </c>
    </row>
    <row r="88" spans="1:9" ht="12.75">
      <c r="A88" s="50">
        <v>3</v>
      </c>
      <c r="B88" s="8">
        <v>20</v>
      </c>
      <c r="C88" s="7" t="s">
        <v>153</v>
      </c>
      <c r="D88" s="8" t="s">
        <v>4</v>
      </c>
      <c r="E88" s="25" t="s">
        <v>34</v>
      </c>
      <c r="F88" s="25" t="s">
        <v>154</v>
      </c>
      <c r="G88" s="8">
        <v>1951</v>
      </c>
      <c r="H88" s="14" t="s">
        <v>121</v>
      </c>
      <c r="I88" s="15">
        <v>0.04164351851851852</v>
      </c>
    </row>
    <row r="89" spans="1:9" ht="12.75">
      <c r="A89" s="50">
        <v>4</v>
      </c>
      <c r="B89" s="8">
        <v>56</v>
      </c>
      <c r="C89" s="7" t="s">
        <v>28</v>
      </c>
      <c r="D89" s="8" t="s">
        <v>4</v>
      </c>
      <c r="E89" s="25" t="s">
        <v>5</v>
      </c>
      <c r="F89" s="25" t="s">
        <v>149</v>
      </c>
      <c r="G89" s="8">
        <v>1953</v>
      </c>
      <c r="H89" s="14" t="s">
        <v>121</v>
      </c>
      <c r="I89" s="15">
        <v>0.04178240740740741</v>
      </c>
    </row>
    <row r="90" spans="1:9" ht="12.75">
      <c r="A90" s="50">
        <v>5</v>
      </c>
      <c r="B90" s="8">
        <v>93</v>
      </c>
      <c r="C90" s="7" t="s">
        <v>109</v>
      </c>
      <c r="D90" s="8" t="s">
        <v>4</v>
      </c>
      <c r="E90" s="25" t="s">
        <v>5</v>
      </c>
      <c r="F90" s="25"/>
      <c r="G90" s="8">
        <v>1949</v>
      </c>
      <c r="H90" s="14" t="s">
        <v>121</v>
      </c>
      <c r="I90" s="15">
        <v>0.04210648148148149</v>
      </c>
    </row>
    <row r="91" spans="1:9" ht="12.75">
      <c r="A91" s="50">
        <v>6</v>
      </c>
      <c r="B91" s="8">
        <v>44</v>
      </c>
      <c r="C91" s="7" t="s">
        <v>65</v>
      </c>
      <c r="D91" s="8" t="s">
        <v>4</v>
      </c>
      <c r="E91" s="25" t="s">
        <v>8</v>
      </c>
      <c r="F91" s="25"/>
      <c r="G91" s="8">
        <v>1953</v>
      </c>
      <c r="H91" s="14" t="s">
        <v>121</v>
      </c>
      <c r="I91" s="15">
        <v>0.04288194444444444</v>
      </c>
    </row>
    <row r="92" spans="1:9" ht="12.75">
      <c r="A92" s="50">
        <v>7</v>
      </c>
      <c r="B92" s="22">
        <v>118</v>
      </c>
      <c r="C92" s="7" t="s">
        <v>43</v>
      </c>
      <c r="D92" s="8" t="s">
        <v>4</v>
      </c>
      <c r="E92" s="25" t="s">
        <v>8</v>
      </c>
      <c r="F92" s="25"/>
      <c r="G92" s="8">
        <v>1953</v>
      </c>
      <c r="H92" s="14" t="s">
        <v>121</v>
      </c>
      <c r="I92" s="15">
        <v>0.04473379629629629</v>
      </c>
    </row>
    <row r="93" spans="1:9" ht="12.75">
      <c r="A93" s="50">
        <v>8</v>
      </c>
      <c r="B93" s="8">
        <v>126</v>
      </c>
      <c r="C93" s="7" t="s">
        <v>86</v>
      </c>
      <c r="D93" s="8" t="s">
        <v>4</v>
      </c>
      <c r="E93" s="25" t="s">
        <v>8</v>
      </c>
      <c r="F93" s="25" t="s">
        <v>263</v>
      </c>
      <c r="G93" s="8">
        <v>1953</v>
      </c>
      <c r="H93" s="14" t="s">
        <v>121</v>
      </c>
      <c r="I93" s="15">
        <v>0.044826388888888895</v>
      </c>
    </row>
    <row r="94" spans="1:9" ht="12.75">
      <c r="A94" s="50">
        <v>9</v>
      </c>
      <c r="B94" s="22">
        <v>11</v>
      </c>
      <c r="C94" s="7" t="s">
        <v>161</v>
      </c>
      <c r="D94" s="8" t="s">
        <v>4</v>
      </c>
      <c r="E94" s="25" t="s">
        <v>5</v>
      </c>
      <c r="F94" s="25"/>
      <c r="G94" s="8">
        <v>1953</v>
      </c>
      <c r="H94" s="14" t="s">
        <v>121</v>
      </c>
      <c r="I94" s="15">
        <v>0.047337962962962964</v>
      </c>
    </row>
    <row r="95" spans="1:9" ht="12.75">
      <c r="A95" s="50">
        <v>10</v>
      </c>
      <c r="B95" s="22">
        <v>119</v>
      </c>
      <c r="C95" s="7" t="s">
        <v>186</v>
      </c>
      <c r="D95" s="8" t="s">
        <v>4</v>
      </c>
      <c r="E95" s="25" t="s">
        <v>32</v>
      </c>
      <c r="F95" s="25" t="s">
        <v>187</v>
      </c>
      <c r="G95" s="8">
        <v>1950</v>
      </c>
      <c r="H95" s="14" t="s">
        <v>121</v>
      </c>
      <c r="I95" s="15">
        <v>0.04784722222222223</v>
      </c>
    </row>
    <row r="96" spans="1:9" ht="12.75">
      <c r="A96" s="45"/>
      <c r="B96" s="46"/>
      <c r="C96" s="45"/>
      <c r="D96" s="47"/>
      <c r="E96" s="47"/>
      <c r="F96" s="45"/>
      <c r="G96" s="47"/>
      <c r="H96" s="45"/>
      <c r="I96" s="45"/>
    </row>
    <row r="97" spans="1:9" s="1" customFormat="1" ht="12.75">
      <c r="A97" s="20" t="s">
        <v>21</v>
      </c>
      <c r="B97" s="52" t="s">
        <v>24</v>
      </c>
      <c r="C97" s="2" t="s">
        <v>0</v>
      </c>
      <c r="D97" s="2" t="s">
        <v>3</v>
      </c>
      <c r="E97" s="2"/>
      <c r="F97" s="2" t="s">
        <v>1</v>
      </c>
      <c r="G97" s="2" t="s">
        <v>2</v>
      </c>
      <c r="H97" s="2" t="s">
        <v>13</v>
      </c>
      <c r="I97" s="3" t="s">
        <v>14</v>
      </c>
    </row>
    <row r="98" spans="1:9" ht="12.75">
      <c r="A98" s="50">
        <v>1</v>
      </c>
      <c r="B98" s="22">
        <v>48</v>
      </c>
      <c r="C98" s="7" t="s">
        <v>241</v>
      </c>
      <c r="D98" s="8" t="s">
        <v>4</v>
      </c>
      <c r="E98" s="25" t="s">
        <v>5</v>
      </c>
      <c r="F98" s="25" t="s">
        <v>149</v>
      </c>
      <c r="G98" s="8">
        <v>1948</v>
      </c>
      <c r="H98" s="14" t="s">
        <v>120</v>
      </c>
      <c r="I98" s="15">
        <v>0.03927083333333333</v>
      </c>
    </row>
    <row r="99" spans="1:9" ht="12.75">
      <c r="A99" s="50">
        <v>2</v>
      </c>
      <c r="B99" s="8">
        <v>32</v>
      </c>
      <c r="C99" s="7" t="s">
        <v>53</v>
      </c>
      <c r="D99" s="8" t="s">
        <v>4</v>
      </c>
      <c r="E99" s="25" t="s">
        <v>54</v>
      </c>
      <c r="F99" s="25" t="s">
        <v>55</v>
      </c>
      <c r="G99" s="8">
        <v>1948</v>
      </c>
      <c r="H99" s="14" t="s">
        <v>120</v>
      </c>
      <c r="I99" s="15">
        <v>0.04019675925925926</v>
      </c>
    </row>
    <row r="100" spans="1:9" ht="12.75">
      <c r="A100" s="50">
        <v>3</v>
      </c>
      <c r="B100" s="8">
        <v>102</v>
      </c>
      <c r="C100" s="7" t="s">
        <v>15</v>
      </c>
      <c r="D100" s="8" t="s">
        <v>4</v>
      </c>
      <c r="E100" s="25" t="s">
        <v>8</v>
      </c>
      <c r="F100" s="25"/>
      <c r="G100" s="8">
        <v>1945</v>
      </c>
      <c r="H100" s="14" t="s">
        <v>120</v>
      </c>
      <c r="I100" s="15">
        <v>0.0403125</v>
      </c>
    </row>
    <row r="101" spans="1:9" ht="12.75">
      <c r="A101" s="50">
        <v>4</v>
      </c>
      <c r="B101" s="8">
        <v>65</v>
      </c>
      <c r="C101" s="7" t="s">
        <v>29</v>
      </c>
      <c r="D101" s="8" t="s">
        <v>4</v>
      </c>
      <c r="E101" s="25" t="s">
        <v>58</v>
      </c>
      <c r="F101" s="25" t="s">
        <v>188</v>
      </c>
      <c r="G101" s="8">
        <v>1946</v>
      </c>
      <c r="H101" s="14" t="s">
        <v>120</v>
      </c>
      <c r="I101" s="15">
        <v>0.04069444444444444</v>
      </c>
    </row>
    <row r="102" spans="1:9" ht="12.75">
      <c r="A102" s="50">
        <v>5</v>
      </c>
      <c r="B102" s="8">
        <v>57</v>
      </c>
      <c r="C102" s="7" t="s">
        <v>40</v>
      </c>
      <c r="D102" s="8" t="s">
        <v>4</v>
      </c>
      <c r="E102" s="25" t="s">
        <v>5</v>
      </c>
      <c r="F102" s="25" t="s">
        <v>41</v>
      </c>
      <c r="G102" s="8">
        <v>1944</v>
      </c>
      <c r="H102" s="14" t="s">
        <v>120</v>
      </c>
      <c r="I102" s="15">
        <v>0.0437962962962963</v>
      </c>
    </row>
    <row r="103" spans="1:9" ht="12.75">
      <c r="A103" s="50">
        <v>6</v>
      </c>
      <c r="B103" s="22">
        <v>49</v>
      </c>
      <c r="C103" s="7" t="s">
        <v>89</v>
      </c>
      <c r="D103" s="8" t="s">
        <v>4</v>
      </c>
      <c r="E103" s="25" t="s">
        <v>5</v>
      </c>
      <c r="F103" s="25" t="s">
        <v>160</v>
      </c>
      <c r="G103" s="8">
        <v>1945</v>
      </c>
      <c r="H103" s="14" t="s">
        <v>120</v>
      </c>
      <c r="I103" s="15">
        <v>0.04753472222222222</v>
      </c>
    </row>
    <row r="104" spans="1:9" ht="12.75">
      <c r="A104" s="50">
        <v>7</v>
      </c>
      <c r="B104" s="8">
        <v>14</v>
      </c>
      <c r="C104" s="7" t="s">
        <v>30</v>
      </c>
      <c r="D104" s="8" t="s">
        <v>4</v>
      </c>
      <c r="E104" s="24" t="s">
        <v>8</v>
      </c>
      <c r="F104" s="25"/>
      <c r="G104" s="8">
        <v>1944</v>
      </c>
      <c r="H104" s="14" t="s">
        <v>120</v>
      </c>
      <c r="I104" s="15">
        <v>0.04953703703703704</v>
      </c>
    </row>
    <row r="105" spans="1:9" ht="12.75">
      <c r="A105" s="50">
        <v>8</v>
      </c>
      <c r="B105" s="8">
        <v>110</v>
      </c>
      <c r="C105" s="7" t="s">
        <v>157</v>
      </c>
      <c r="D105" s="8" t="s">
        <v>4</v>
      </c>
      <c r="E105" s="25" t="s">
        <v>5</v>
      </c>
      <c r="F105" s="25"/>
      <c r="G105" s="8">
        <v>1946</v>
      </c>
      <c r="H105" s="14" t="s">
        <v>120</v>
      </c>
      <c r="I105" s="15">
        <v>0.04980324074074074</v>
      </c>
    </row>
    <row r="106" spans="1:9" ht="12.75">
      <c r="A106" s="45"/>
      <c r="B106" s="46"/>
      <c r="C106" s="45"/>
      <c r="D106" s="47"/>
      <c r="E106" s="47"/>
      <c r="F106" s="45"/>
      <c r="G106" s="47"/>
      <c r="H106" s="45"/>
      <c r="I106" s="45"/>
    </row>
    <row r="107" spans="1:9" s="1" customFormat="1" ht="12.75">
      <c r="A107" s="20" t="s">
        <v>21</v>
      </c>
      <c r="B107" s="52" t="s">
        <v>24</v>
      </c>
      <c r="C107" s="2" t="s">
        <v>0</v>
      </c>
      <c r="D107" s="2" t="s">
        <v>3</v>
      </c>
      <c r="E107" s="2"/>
      <c r="F107" s="2" t="s">
        <v>1</v>
      </c>
      <c r="G107" s="2" t="s">
        <v>2</v>
      </c>
      <c r="H107" s="2" t="s">
        <v>13</v>
      </c>
      <c r="I107" s="3" t="s">
        <v>14</v>
      </c>
    </row>
    <row r="108" spans="1:9" ht="12.75">
      <c r="A108" s="50">
        <v>1</v>
      </c>
      <c r="B108" s="8">
        <v>72</v>
      </c>
      <c r="C108" s="7" t="s">
        <v>48</v>
      </c>
      <c r="D108" s="8" t="s">
        <v>4</v>
      </c>
      <c r="E108" s="25" t="s">
        <v>47</v>
      </c>
      <c r="F108" s="25" t="s">
        <v>255</v>
      </c>
      <c r="G108" s="8">
        <v>1941</v>
      </c>
      <c r="H108" s="14" t="s">
        <v>119</v>
      </c>
      <c r="I108" s="15">
        <v>0.04253472222222222</v>
      </c>
    </row>
    <row r="109" spans="1:9" ht="12.75">
      <c r="A109" s="50">
        <v>2</v>
      </c>
      <c r="B109" s="22">
        <v>43</v>
      </c>
      <c r="C109" s="7" t="s">
        <v>10</v>
      </c>
      <c r="D109" s="8" t="s">
        <v>4</v>
      </c>
      <c r="E109" s="25" t="s">
        <v>5</v>
      </c>
      <c r="F109" s="25" t="s">
        <v>256</v>
      </c>
      <c r="G109" s="8">
        <v>1943</v>
      </c>
      <c r="H109" s="14" t="s">
        <v>119</v>
      </c>
      <c r="I109" s="15">
        <v>0.04262731481481482</v>
      </c>
    </row>
    <row r="110" spans="1:9" ht="12.75">
      <c r="A110" s="50">
        <v>3</v>
      </c>
      <c r="B110" s="22">
        <v>41</v>
      </c>
      <c r="C110" s="7" t="s">
        <v>110</v>
      </c>
      <c r="D110" s="8" t="s">
        <v>4</v>
      </c>
      <c r="E110" s="25" t="s">
        <v>42</v>
      </c>
      <c r="F110" s="25" t="s">
        <v>256</v>
      </c>
      <c r="G110" s="8">
        <v>1941</v>
      </c>
      <c r="H110" s="14" t="s">
        <v>119</v>
      </c>
      <c r="I110" s="15">
        <v>0.05077546296296296</v>
      </c>
    </row>
    <row r="111" spans="1:9" ht="12.75">
      <c r="A111" s="45"/>
      <c r="B111" s="46"/>
      <c r="C111" s="45"/>
      <c r="D111" s="47"/>
      <c r="E111" s="47"/>
      <c r="F111" s="45"/>
      <c r="G111" s="47"/>
      <c r="H111" s="45"/>
      <c r="I111" s="45"/>
    </row>
    <row r="112" spans="1:9" s="1" customFormat="1" ht="12.75">
      <c r="A112" s="20" t="s">
        <v>21</v>
      </c>
      <c r="B112" s="52" t="s">
        <v>24</v>
      </c>
      <c r="C112" s="2" t="s">
        <v>0</v>
      </c>
      <c r="D112" s="2" t="s">
        <v>3</v>
      </c>
      <c r="E112" s="2"/>
      <c r="F112" s="2" t="s">
        <v>1</v>
      </c>
      <c r="G112" s="2" t="s">
        <v>2</v>
      </c>
      <c r="H112" s="2" t="s">
        <v>13</v>
      </c>
      <c r="I112" s="3" t="s">
        <v>14</v>
      </c>
    </row>
    <row r="113" spans="1:9" ht="12.75">
      <c r="A113" s="50">
        <v>1</v>
      </c>
      <c r="B113" s="22">
        <v>54</v>
      </c>
      <c r="C113" s="7" t="s">
        <v>52</v>
      </c>
      <c r="D113" s="8" t="s">
        <v>4</v>
      </c>
      <c r="E113" s="25" t="s">
        <v>8</v>
      </c>
      <c r="F113" s="25" t="s">
        <v>95</v>
      </c>
      <c r="G113" s="8">
        <v>1936</v>
      </c>
      <c r="H113" s="14" t="s">
        <v>118</v>
      </c>
      <c r="I113" s="15">
        <v>0.06981481481481482</v>
      </c>
    </row>
  </sheetData>
  <sheetProtection/>
  <mergeCells count="3">
    <mergeCell ref="A1:I1"/>
    <mergeCell ref="A2:I2"/>
    <mergeCell ref="A3:I3"/>
  </mergeCells>
  <printOptions horizontalCentered="1"/>
  <pageMargins left="0.3937007874015748" right="0.35433070866141736" top="0.5" bottom="0.63" header="0.2755905511811024" footer="0.11"/>
  <pageSetup fitToHeight="0" fitToWidth="1" horizontalDpi="300" verticalDpi="300" orientation="portrait" paperSize="9" scale="97" r:id="rId1"/>
  <headerFooter alignWithMargins="0">
    <oddFooter>&amp;L&amp;8&amp;F/&amp;A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F70"/>
  <sheetViews>
    <sheetView workbookViewId="0" topLeftCell="A1">
      <selection activeCell="A1" sqref="A1:E1"/>
    </sheetView>
  </sheetViews>
  <sheetFormatPr defaultColWidth="17.57421875" defaultRowHeight="12.75"/>
  <cols>
    <col min="1" max="1" width="16.7109375" style="23" bestFit="1" customWidth="1"/>
    <col min="2" max="2" width="15.28125" style="23" bestFit="1" customWidth="1"/>
    <col min="3" max="3" width="11.140625" style="23" customWidth="1"/>
    <col min="4" max="4" width="10.28125" style="23" bestFit="1" customWidth="1"/>
    <col min="5" max="5" width="20.140625" style="23" bestFit="1" customWidth="1"/>
    <col min="6" max="16384" width="17.57421875" style="23" customWidth="1"/>
  </cols>
  <sheetData>
    <row r="1" spans="1:6" ht="20.25">
      <c r="A1" s="80" t="s">
        <v>197</v>
      </c>
      <c r="B1" s="80"/>
      <c r="C1" s="80"/>
      <c r="D1" s="80"/>
      <c r="E1" s="80"/>
      <c r="F1" s="26"/>
    </row>
    <row r="2" spans="1:6" ht="18">
      <c r="A2" s="81" t="s">
        <v>198</v>
      </c>
      <c r="B2" s="81"/>
      <c r="C2" s="81"/>
      <c r="D2" s="81"/>
      <c r="E2" s="81"/>
      <c r="F2" s="27"/>
    </row>
    <row r="3" spans="1:6" ht="18">
      <c r="A3" s="32"/>
      <c r="B3" s="32"/>
      <c r="C3" s="32"/>
      <c r="D3" s="32"/>
      <c r="E3" s="32"/>
      <c r="F3" s="27"/>
    </row>
    <row r="5" spans="1:5" ht="26.25" thickBot="1">
      <c r="A5" s="51" t="s">
        <v>93</v>
      </c>
      <c r="B5" s="42" t="s">
        <v>61</v>
      </c>
      <c r="C5" s="43"/>
      <c r="D5" s="42" t="s">
        <v>60</v>
      </c>
      <c r="E5" s="42" t="s">
        <v>59</v>
      </c>
    </row>
    <row r="6" spans="1:6" ht="12.75">
      <c r="A6" s="40" t="s">
        <v>8</v>
      </c>
      <c r="B6" s="41">
        <v>44</v>
      </c>
      <c r="D6" s="36">
        <v>2</v>
      </c>
      <c r="E6" s="37">
        <v>23</v>
      </c>
      <c r="F6" s="33"/>
    </row>
    <row r="7" spans="1:6" ht="12.75">
      <c r="A7" s="38" t="s">
        <v>5</v>
      </c>
      <c r="B7" s="39">
        <v>14</v>
      </c>
      <c r="D7" s="36">
        <v>1</v>
      </c>
      <c r="E7" s="37">
        <v>21</v>
      </c>
      <c r="F7" s="33"/>
    </row>
    <row r="8" spans="1:6" ht="12.75">
      <c r="A8" s="38" t="s">
        <v>46</v>
      </c>
      <c r="B8" s="39">
        <v>6</v>
      </c>
      <c r="D8" s="36">
        <v>2</v>
      </c>
      <c r="E8" s="37">
        <v>20</v>
      </c>
      <c r="F8" s="33"/>
    </row>
    <row r="9" spans="1:6" ht="12.75">
      <c r="A9" s="38" t="s">
        <v>32</v>
      </c>
      <c r="B9" s="39">
        <v>6</v>
      </c>
      <c r="D9" s="36">
        <v>1</v>
      </c>
      <c r="E9" s="37">
        <v>18</v>
      </c>
      <c r="F9" s="33"/>
    </row>
    <row r="10" spans="1:6" ht="12.75">
      <c r="A10" s="38" t="s">
        <v>54</v>
      </c>
      <c r="B10" s="39">
        <v>6</v>
      </c>
      <c r="D10" s="36">
        <v>2</v>
      </c>
      <c r="E10" s="37">
        <v>17</v>
      </c>
      <c r="F10" s="33"/>
    </row>
    <row r="11" spans="1:6" ht="12.75">
      <c r="A11" s="38" t="s">
        <v>42</v>
      </c>
      <c r="B11" s="39">
        <v>4</v>
      </c>
      <c r="D11" s="36">
        <v>2</v>
      </c>
      <c r="E11" s="37">
        <v>16</v>
      </c>
      <c r="F11" s="33"/>
    </row>
    <row r="12" spans="1:6" ht="12.75">
      <c r="A12" s="38" t="s">
        <v>140</v>
      </c>
      <c r="B12" s="39">
        <v>4</v>
      </c>
      <c r="D12" s="34">
        <v>1</v>
      </c>
      <c r="E12" s="35">
        <v>15</v>
      </c>
      <c r="F12" s="33"/>
    </row>
    <row r="13" spans="1:6" ht="12.75">
      <c r="A13" s="38" t="s">
        <v>77</v>
      </c>
      <c r="B13" s="39">
        <v>4</v>
      </c>
      <c r="D13" s="34">
        <v>1</v>
      </c>
      <c r="E13" s="35">
        <v>14</v>
      </c>
      <c r="F13" s="33"/>
    </row>
    <row r="14" spans="1:6" ht="12.75">
      <c r="A14" s="38" t="s">
        <v>45</v>
      </c>
      <c r="B14" s="39">
        <v>2</v>
      </c>
      <c r="D14" s="34">
        <v>1</v>
      </c>
      <c r="E14" s="35">
        <v>13</v>
      </c>
      <c r="F14" s="33"/>
    </row>
    <row r="15" spans="1:6" ht="12.75">
      <c r="A15" s="38" t="s">
        <v>7</v>
      </c>
      <c r="B15" s="39">
        <v>2</v>
      </c>
      <c r="D15" s="34">
        <v>5</v>
      </c>
      <c r="E15" s="35">
        <v>12</v>
      </c>
      <c r="F15" s="33"/>
    </row>
    <row r="16" spans="1:6" ht="12.75">
      <c r="A16" s="38" t="s">
        <v>183</v>
      </c>
      <c r="B16" s="39">
        <v>2</v>
      </c>
      <c r="D16" s="34">
        <v>1</v>
      </c>
      <c r="E16" s="35">
        <v>11</v>
      </c>
      <c r="F16" s="33"/>
    </row>
    <row r="17" spans="1:6" ht="12.75">
      <c r="A17" s="38" t="s">
        <v>97</v>
      </c>
      <c r="B17" s="39">
        <v>2</v>
      </c>
      <c r="D17" s="34">
        <v>3</v>
      </c>
      <c r="E17" s="35">
        <v>10</v>
      </c>
      <c r="F17" s="33"/>
    </row>
    <row r="18" spans="1:6" ht="12.75">
      <c r="A18" s="38" t="s">
        <v>196</v>
      </c>
      <c r="B18" s="39">
        <v>2</v>
      </c>
      <c r="D18" s="34">
        <v>1</v>
      </c>
      <c r="E18" s="35">
        <v>9</v>
      </c>
      <c r="F18" s="33"/>
    </row>
    <row r="19" spans="1:6" ht="12.75">
      <c r="A19" s="38" t="s">
        <v>100</v>
      </c>
      <c r="B19" s="39">
        <v>2</v>
      </c>
      <c r="D19" s="34">
        <v>6</v>
      </c>
      <c r="E19" s="35">
        <v>8</v>
      </c>
      <c r="F19" s="33"/>
    </row>
    <row r="20" spans="1:6" ht="12.75">
      <c r="A20" s="38" t="s">
        <v>244</v>
      </c>
      <c r="B20" s="39">
        <v>1</v>
      </c>
      <c r="D20" s="34">
        <v>3</v>
      </c>
      <c r="E20" s="35">
        <v>7</v>
      </c>
      <c r="F20" s="33"/>
    </row>
    <row r="21" spans="1:6" ht="12.75">
      <c r="A21" s="38" t="s">
        <v>266</v>
      </c>
      <c r="B21" s="39">
        <v>1</v>
      </c>
      <c r="D21" s="34">
        <v>7</v>
      </c>
      <c r="E21" s="35">
        <v>6</v>
      </c>
      <c r="F21" s="33"/>
    </row>
    <row r="22" spans="1:6" ht="12.75">
      <c r="A22" s="38" t="s">
        <v>58</v>
      </c>
      <c r="B22" s="39">
        <v>1</v>
      </c>
      <c r="D22" s="34">
        <v>10</v>
      </c>
      <c r="E22" s="35">
        <v>5</v>
      </c>
      <c r="F22" s="33"/>
    </row>
    <row r="23" spans="1:6" ht="12.75">
      <c r="A23" s="38" t="s">
        <v>270</v>
      </c>
      <c r="B23" s="39">
        <v>1</v>
      </c>
      <c r="D23" s="34">
        <v>16</v>
      </c>
      <c r="E23" s="35">
        <v>4</v>
      </c>
      <c r="F23" s="33"/>
    </row>
    <row r="24" spans="1:6" ht="12.75">
      <c r="A24" s="38" t="s">
        <v>191</v>
      </c>
      <c r="B24" s="39">
        <v>1</v>
      </c>
      <c r="D24" s="34">
        <v>13</v>
      </c>
      <c r="E24" s="35">
        <v>3</v>
      </c>
      <c r="F24" s="33"/>
    </row>
    <row r="25" spans="1:6" ht="12.75">
      <c r="A25" s="38" t="s">
        <v>247</v>
      </c>
      <c r="B25" s="39">
        <v>1</v>
      </c>
      <c r="D25" s="34">
        <v>21</v>
      </c>
      <c r="E25" s="35">
        <v>2</v>
      </c>
      <c r="F25" s="33"/>
    </row>
    <row r="26" spans="1:6" ht="12.75">
      <c r="A26" s="38" t="s">
        <v>91</v>
      </c>
      <c r="B26" s="39">
        <v>1</v>
      </c>
      <c r="D26" s="34">
        <v>25</v>
      </c>
      <c r="E26" s="35">
        <v>1</v>
      </c>
      <c r="F26" s="33"/>
    </row>
    <row r="27" spans="1:6" ht="12.75">
      <c r="A27" s="38" t="s">
        <v>103</v>
      </c>
      <c r="B27" s="39">
        <v>1</v>
      </c>
      <c r="F27" s="33"/>
    </row>
    <row r="28" spans="1:6" ht="12.75">
      <c r="A28" s="38" t="s">
        <v>152</v>
      </c>
      <c r="B28" s="39">
        <v>1</v>
      </c>
      <c r="F28" s="33"/>
    </row>
    <row r="29" spans="1:6" ht="12.75">
      <c r="A29" s="38" t="s">
        <v>239</v>
      </c>
      <c r="B29" s="39">
        <v>1</v>
      </c>
      <c r="F29" s="33"/>
    </row>
    <row r="30" spans="1:6" ht="12.75">
      <c r="A30" s="38" t="s">
        <v>233</v>
      </c>
      <c r="B30" s="39">
        <v>1</v>
      </c>
      <c r="F30" s="33"/>
    </row>
    <row r="31" spans="1:6" ht="12.75">
      <c r="A31" s="38" t="s">
        <v>34</v>
      </c>
      <c r="B31" s="39">
        <v>1</v>
      </c>
      <c r="F31" s="33"/>
    </row>
    <row r="32" spans="1:6" ht="12.75">
      <c r="A32" s="38" t="s">
        <v>181</v>
      </c>
      <c r="B32" s="39">
        <v>1</v>
      </c>
      <c r="F32" s="33"/>
    </row>
    <row r="33" spans="1:6" ht="12.75">
      <c r="A33" s="38" t="s">
        <v>231</v>
      </c>
      <c r="B33" s="39">
        <v>1</v>
      </c>
      <c r="F33" s="33"/>
    </row>
    <row r="34" spans="1:6" ht="12.75">
      <c r="A34" s="38" t="s">
        <v>170</v>
      </c>
      <c r="B34" s="39">
        <v>1</v>
      </c>
      <c r="F34" s="33"/>
    </row>
    <row r="35" spans="1:6" ht="12.75">
      <c r="A35" s="38" t="s">
        <v>137</v>
      </c>
      <c r="B35" s="39">
        <v>1</v>
      </c>
      <c r="F35" s="33"/>
    </row>
    <row r="36" spans="1:6" ht="12.75">
      <c r="A36" s="38" t="s">
        <v>47</v>
      </c>
      <c r="B36" s="39">
        <v>1</v>
      </c>
      <c r="F36" s="33"/>
    </row>
    <row r="37" spans="1:6" ht="12.75">
      <c r="A37" s="38" t="s">
        <v>88</v>
      </c>
      <c r="B37" s="39">
        <v>1</v>
      </c>
      <c r="F37" s="33"/>
    </row>
    <row r="38" spans="1:6" ht="12.75">
      <c r="A38" s="38" t="s">
        <v>226</v>
      </c>
      <c r="B38" s="39">
        <v>1</v>
      </c>
      <c r="F38" s="33"/>
    </row>
    <row r="39" spans="1:6" ht="12.75">
      <c r="A39" s="38" t="s">
        <v>115</v>
      </c>
      <c r="B39" s="39">
        <v>1</v>
      </c>
      <c r="F39" s="33"/>
    </row>
    <row r="40" spans="1:6" ht="12.75">
      <c r="A40" s="38" t="s">
        <v>49</v>
      </c>
      <c r="B40" s="39">
        <v>1</v>
      </c>
      <c r="F40" s="33"/>
    </row>
    <row r="41" spans="1:6" ht="12.75">
      <c r="A41" s="38" t="s">
        <v>167</v>
      </c>
      <c r="B41" s="39">
        <v>1</v>
      </c>
      <c r="F41" s="33"/>
    </row>
    <row r="42" spans="1:6" ht="12.75">
      <c r="A42" s="38" t="s">
        <v>218</v>
      </c>
      <c r="B42" s="39">
        <v>1</v>
      </c>
      <c r="F42" s="33"/>
    </row>
    <row r="43" spans="1:6" ht="12.75">
      <c r="A43" s="38" t="s">
        <v>145</v>
      </c>
      <c r="B43" s="39">
        <v>1</v>
      </c>
      <c r="F43" s="33"/>
    </row>
    <row r="44" spans="1:6" ht="12.75">
      <c r="A44" s="38" t="s">
        <v>66</v>
      </c>
      <c r="B44" s="39">
        <v>1</v>
      </c>
      <c r="F44" s="33"/>
    </row>
    <row r="45" spans="1:6" ht="12.75">
      <c r="A45" s="38" t="s">
        <v>84</v>
      </c>
      <c r="B45" s="39">
        <v>1</v>
      </c>
      <c r="F45" s="33"/>
    </row>
    <row r="46" spans="1:6" ht="12.75">
      <c r="A46" s="38"/>
      <c r="B46" s="39"/>
      <c r="D46" s="56" t="s">
        <v>165</v>
      </c>
      <c r="F46" s="33"/>
    </row>
    <row r="47" ht="12.75">
      <c r="F47" s="33"/>
    </row>
    <row r="48" ht="12.75">
      <c r="F48" s="33"/>
    </row>
    <row r="49" ht="12.75">
      <c r="F49" s="33"/>
    </row>
    <row r="50" ht="12.75">
      <c r="F50" s="33"/>
    </row>
    <row r="51" ht="12.75">
      <c r="F51" s="33"/>
    </row>
    <row r="52" ht="12.75">
      <c r="F52" s="33"/>
    </row>
    <row r="53" ht="12.75">
      <c r="F53" s="33"/>
    </row>
    <row r="54" ht="12.75">
      <c r="F54" s="33"/>
    </row>
    <row r="55" ht="12.75">
      <c r="F55" s="33"/>
    </row>
    <row r="56" ht="12.75">
      <c r="F56" s="33"/>
    </row>
    <row r="57" ht="12.75">
      <c r="F57" s="33"/>
    </row>
    <row r="58" ht="12.75">
      <c r="F58" s="33"/>
    </row>
    <row r="59" ht="12.75">
      <c r="F59" s="33"/>
    </row>
    <row r="60" ht="12.75">
      <c r="F60" s="33"/>
    </row>
    <row r="61" ht="12.75">
      <c r="F61" s="33"/>
    </row>
    <row r="62" ht="12.75">
      <c r="F62" s="33"/>
    </row>
    <row r="63" ht="12.75">
      <c r="F63" s="33"/>
    </row>
    <row r="64" ht="12.75">
      <c r="F64" s="33"/>
    </row>
    <row r="65" ht="12.75">
      <c r="F65" s="33"/>
    </row>
    <row r="66" ht="12.75">
      <c r="F66" s="33"/>
    </row>
    <row r="67" ht="12.75">
      <c r="F67" s="33"/>
    </row>
    <row r="68" ht="12.75">
      <c r="F68" s="33"/>
    </row>
    <row r="69" ht="12.75">
      <c r="F69" s="33"/>
    </row>
    <row r="70" ht="12.75">
      <c r="F70" s="33"/>
    </row>
  </sheetData>
  <sheetProtection/>
  <mergeCells count="2"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IKB Pályázat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Stéger Ildikó</dc:creator>
  <cp:keywords/>
  <dc:description/>
  <cp:lastModifiedBy>Hovanyecz György</cp:lastModifiedBy>
  <cp:lastPrinted>2013-10-08T20:13:31Z</cp:lastPrinted>
  <dcterms:created xsi:type="dcterms:W3CDTF">2002-10-09T11:46:26Z</dcterms:created>
  <dcterms:modified xsi:type="dcterms:W3CDTF">2013-10-08T20:48:10Z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